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95" windowWidth="18975" windowHeight="108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6" i="1"/>
  <c r="E21"/>
  <c r="E139"/>
  <c r="E137"/>
  <c r="E136"/>
  <c r="E135"/>
  <c r="E132"/>
  <c r="E131"/>
  <c r="E130"/>
  <c r="E129"/>
  <c r="E128"/>
  <c r="E127"/>
  <c r="E125"/>
  <c r="E138" l="1"/>
  <c r="E133"/>
  <c r="E142" l="1"/>
  <c r="E65"/>
  <c r="E64"/>
  <c r="E63"/>
  <c r="E62"/>
  <c r="E61"/>
  <c r="E60"/>
  <c r="E58"/>
  <c r="J75"/>
  <c r="J74"/>
  <c r="J73"/>
  <c r="J76" l="1"/>
  <c r="E66"/>
  <c r="E72"/>
  <c r="E117"/>
  <c r="E116"/>
  <c r="E114"/>
  <c r="E113"/>
  <c r="E115" s="1"/>
  <c r="E112"/>
  <c r="E110"/>
  <c r="E109"/>
  <c r="E108"/>
  <c r="E107"/>
  <c r="E106"/>
  <c r="E105"/>
  <c r="E104"/>
  <c r="E103"/>
  <c r="E111" l="1"/>
  <c r="E118" s="1"/>
  <c r="J35"/>
  <c r="J34"/>
  <c r="J33"/>
  <c r="J36" l="1"/>
  <c r="J53"/>
  <c r="J125" l="1"/>
  <c r="J123"/>
  <c r="J122"/>
  <c r="J121"/>
  <c r="J119"/>
  <c r="J118"/>
  <c r="J117"/>
  <c r="J115"/>
  <c r="J114"/>
  <c r="J113"/>
  <c r="J112"/>
  <c r="J111"/>
  <c r="J110"/>
  <c r="J109"/>
  <c r="J108"/>
  <c r="J107"/>
  <c r="J106"/>
  <c r="J105"/>
  <c r="J104"/>
  <c r="E44"/>
  <c r="E42"/>
  <c r="E41"/>
  <c r="E43" s="1"/>
  <c r="E40"/>
  <c r="E38"/>
  <c r="E37"/>
  <c r="E36"/>
  <c r="E34"/>
  <c r="E33"/>
  <c r="E32"/>
  <c r="E31"/>
  <c r="E30"/>
  <c r="E29"/>
  <c r="E28"/>
  <c r="J124" l="1"/>
  <c r="J120"/>
  <c r="E39"/>
  <c r="J116"/>
  <c r="J127" s="1"/>
  <c r="E35"/>
  <c r="J31" l="1"/>
  <c r="J30"/>
  <c r="J29"/>
  <c r="J28"/>
  <c r="E26"/>
  <c r="E25"/>
  <c r="E24"/>
  <c r="E4"/>
  <c r="E5"/>
  <c r="E6"/>
  <c r="E7"/>
  <c r="E8"/>
  <c r="E9"/>
  <c r="E10"/>
  <c r="J32" l="1"/>
  <c r="E27"/>
  <c r="E46" s="1"/>
  <c r="J66" l="1"/>
  <c r="J37" l="1"/>
  <c r="J26"/>
  <c r="J25"/>
  <c r="J24"/>
  <c r="J23"/>
  <c r="J22"/>
  <c r="J27" l="1"/>
  <c r="J39" s="1"/>
  <c r="E20" l="1"/>
  <c r="E18"/>
  <c r="E17"/>
  <c r="E19" s="1"/>
  <c r="E16"/>
  <c r="E14"/>
  <c r="E13"/>
  <c r="E12"/>
  <c r="E3"/>
  <c r="E15" l="1"/>
  <c r="E11"/>
  <c r="E22" l="1"/>
  <c r="J17"/>
  <c r="J16"/>
  <c r="J14"/>
  <c r="J13"/>
  <c r="J12"/>
  <c r="J10"/>
  <c r="J9"/>
  <c r="J8"/>
  <c r="J7"/>
  <c r="J6"/>
  <c r="J5"/>
  <c r="J4"/>
  <c r="J3"/>
  <c r="J15" l="1"/>
  <c r="J11"/>
  <c r="J18" l="1"/>
  <c r="J55"/>
  <c r="J56"/>
  <c r="J57"/>
  <c r="J58"/>
  <c r="J59"/>
  <c r="J61"/>
  <c r="J62"/>
  <c r="J63"/>
  <c r="J65"/>
  <c r="J88"/>
  <c r="J64" l="1"/>
  <c r="J60"/>
  <c r="J86"/>
  <c r="J85"/>
  <c r="J84"/>
  <c r="J82"/>
  <c r="J81"/>
  <c r="J80"/>
  <c r="J79"/>
  <c r="J78"/>
  <c r="J77"/>
  <c r="J67" l="1"/>
  <c r="J87"/>
  <c r="J83"/>
  <c r="J90" l="1"/>
  <c r="E70"/>
  <c r="E69"/>
  <c r="E68"/>
  <c r="E71" l="1"/>
  <c r="E75" s="1"/>
</calcChain>
</file>

<file path=xl/sharedStrings.xml><?xml version="1.0" encoding="utf-8"?>
<sst xmlns="http://schemas.openxmlformats.org/spreadsheetml/2006/main" count="151" uniqueCount="52">
  <si>
    <t>морковь</t>
  </si>
  <si>
    <t>сахар</t>
  </si>
  <si>
    <t>масло раст</t>
  </si>
  <si>
    <t>соль</t>
  </si>
  <si>
    <t>1 неделя понедельник</t>
  </si>
  <si>
    <t>макароны</t>
  </si>
  <si>
    <t>масло слив</t>
  </si>
  <si>
    <t>чай-заварка</t>
  </si>
  <si>
    <t>витамин</t>
  </si>
  <si>
    <t>хлеб ржан</t>
  </si>
  <si>
    <t>2 неделя вторник</t>
  </si>
  <si>
    <t>мука</t>
  </si>
  <si>
    <t>молоко сух</t>
  </si>
  <si>
    <t>1 неделя среда</t>
  </si>
  <si>
    <t>свинина</t>
  </si>
  <si>
    <t>яйцо</t>
  </si>
  <si>
    <t>хлеб пшен</t>
  </si>
  <si>
    <t xml:space="preserve">гречка </t>
  </si>
  <si>
    <t>2 неделя четверг</t>
  </si>
  <si>
    <t>рис</t>
  </si>
  <si>
    <t>1 неделя вторник</t>
  </si>
  <si>
    <t>1 неделя четверг</t>
  </si>
  <si>
    <t>1 неделя пятница</t>
  </si>
  <si>
    <t>творог</t>
  </si>
  <si>
    <t>сметана</t>
  </si>
  <si>
    <t>мол.сгущ</t>
  </si>
  <si>
    <t>мол.сухое</t>
  </si>
  <si>
    <t>2 неделя понедельник</t>
  </si>
  <si>
    <t>2 неделя среда</t>
  </si>
  <si>
    <t>лук</t>
  </si>
  <si>
    <t>2 неделя пятница</t>
  </si>
  <si>
    <t>манка</t>
  </si>
  <si>
    <t>сухари пан</t>
  </si>
  <si>
    <t>картоф</t>
  </si>
  <si>
    <t>паста том</t>
  </si>
  <si>
    <t>умница</t>
  </si>
  <si>
    <t>батон</t>
  </si>
  <si>
    <t>свекла</t>
  </si>
  <si>
    <t>мясо</t>
  </si>
  <si>
    <t>сыр</t>
  </si>
  <si>
    <t>кура</t>
  </si>
  <si>
    <t>минтай</t>
  </si>
  <si>
    <t>карт-ль</t>
  </si>
  <si>
    <t>хлеб умница</t>
  </si>
  <si>
    <t>филе курин</t>
  </si>
  <si>
    <t>мукка</t>
  </si>
  <si>
    <t>паста</t>
  </si>
  <si>
    <t>лимон</t>
  </si>
  <si>
    <t>кукуруза</t>
  </si>
  <si>
    <t>сухофрукты</t>
  </si>
  <si>
    <t>48-00</t>
  </si>
  <si>
    <t>огурец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</si>
</sst>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1" xfId="0" applyFill="1" applyBorder="1"/>
    <xf numFmtId="0" fontId="0" fillId="0" borderId="0" xfId="0" applyBorder="1"/>
    <xf numFmtId="2" fontId="0" fillId="0" borderId="0" xfId="0" applyNumberFormat="1" applyBorder="1"/>
    <xf numFmtId="0" fontId="0" fillId="0" borderId="1" xfId="0" applyBorder="1" applyAlignment="1">
      <alignment horizontal="center"/>
    </xf>
    <xf numFmtId="0" fontId="0" fillId="0" borderId="0" xfId="0" applyFill="1" applyBorder="1"/>
    <xf numFmtId="2" fontId="0" fillId="0" borderId="0" xfId="0" applyNumberFormat="1"/>
    <xf numFmtId="0" fontId="0" fillId="0" borderId="4" xfId="0" applyBorder="1"/>
    <xf numFmtId="2" fontId="0" fillId="0" borderId="4" xfId="0" applyNumberFormat="1" applyBorder="1"/>
    <xf numFmtId="2" fontId="0" fillId="0" borderId="4" xfId="0" applyNumberFormat="1" applyBorder="1" applyAlignment="1">
      <alignment horizontal="right"/>
    </xf>
    <xf numFmtId="0" fontId="0" fillId="0" borderId="1" xfId="0" applyNumberFormat="1" applyBorder="1"/>
    <xf numFmtId="0" fontId="0" fillId="0" borderId="1" xfId="0" applyBorder="1" applyAlignment="1"/>
    <xf numFmtId="0" fontId="0" fillId="0" borderId="0" xfId="0" applyBorder="1" applyAlignment="1"/>
    <xf numFmtId="0" fontId="0" fillId="0" borderId="1" xfId="0" applyFill="1" applyBorder="1" applyAlignment="1"/>
    <xf numFmtId="0" fontId="0" fillId="0" borderId="0" xfId="0" applyFill="1" applyBorder="1" applyAlignment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153"/>
  <sheetViews>
    <sheetView tabSelected="1" topLeftCell="A119" workbookViewId="0">
      <selection activeCell="A135" sqref="A135"/>
    </sheetView>
  </sheetViews>
  <sheetFormatPr defaultRowHeight="15"/>
  <cols>
    <col min="1" max="1" width="3.85546875" customWidth="1"/>
    <col min="2" max="2" width="10.7109375" customWidth="1"/>
    <col min="3" max="3" width="8" customWidth="1"/>
    <col min="4" max="4" width="8.28515625" customWidth="1"/>
    <col min="5" max="5" width="8.7109375" customWidth="1"/>
    <col min="6" max="6" width="5" customWidth="1"/>
    <col min="7" max="7" width="11.7109375" customWidth="1"/>
  </cols>
  <sheetData>
    <row r="1" spans="2:17">
      <c r="E1" s="21" t="s">
        <v>50</v>
      </c>
      <c r="F1" s="21"/>
      <c r="G1" s="21"/>
      <c r="K1" s="4"/>
      <c r="L1" s="4"/>
      <c r="M1" s="4"/>
      <c r="N1" s="4"/>
      <c r="O1" s="4"/>
      <c r="P1" s="4"/>
      <c r="Q1" s="4"/>
    </row>
    <row r="2" spans="2:17">
      <c r="B2" s="22" t="s">
        <v>4</v>
      </c>
      <c r="C2" s="22"/>
      <c r="D2" s="22"/>
      <c r="E2" s="22"/>
      <c r="G2" s="22" t="s">
        <v>13</v>
      </c>
      <c r="H2" s="22"/>
      <c r="I2" s="22"/>
      <c r="J2" s="22"/>
      <c r="K2" s="4"/>
      <c r="L2" s="4"/>
      <c r="M2" s="4"/>
      <c r="N2" s="4"/>
      <c r="O2" s="4"/>
      <c r="P2" s="4"/>
      <c r="Q2" s="4"/>
    </row>
    <row r="3" spans="2:17">
      <c r="B3" s="1" t="s">
        <v>44</v>
      </c>
      <c r="C3" s="1">
        <v>98</v>
      </c>
      <c r="D3" s="1">
        <v>350</v>
      </c>
      <c r="E3" s="10">
        <f>SUM(C3/1000*D3)</f>
        <v>34.300000000000004</v>
      </c>
      <c r="G3" s="1" t="s">
        <v>23</v>
      </c>
      <c r="H3" s="1">
        <v>94</v>
      </c>
      <c r="I3" s="1">
        <v>280</v>
      </c>
      <c r="J3" s="10">
        <f t="shared" ref="J3:J10" si="0">SUM(H3/1000*I3)</f>
        <v>26.32</v>
      </c>
      <c r="K3" s="4"/>
      <c r="L3" s="4"/>
      <c r="M3" s="4"/>
      <c r="N3" s="4"/>
      <c r="O3" s="5"/>
      <c r="P3" s="4"/>
      <c r="Q3" s="4"/>
    </row>
    <row r="4" spans="2:17">
      <c r="B4" s="1" t="s">
        <v>6</v>
      </c>
      <c r="C4" s="1">
        <v>1.3</v>
      </c>
      <c r="D4" s="1">
        <v>960</v>
      </c>
      <c r="E4" s="10">
        <f t="shared" ref="E4:E10" si="1">SUM(C4/1000*D4)</f>
        <v>1.248</v>
      </c>
      <c r="G4" s="1" t="s">
        <v>31</v>
      </c>
      <c r="H4" s="1">
        <v>6.5</v>
      </c>
      <c r="I4" s="1">
        <v>64.290000000000006</v>
      </c>
      <c r="J4" s="10">
        <f t="shared" si="0"/>
        <v>0.41788500000000001</v>
      </c>
      <c r="K4" s="4"/>
      <c r="L4" s="4"/>
      <c r="M4" s="4"/>
      <c r="N4" s="4"/>
      <c r="O4" s="5"/>
      <c r="P4" s="4"/>
      <c r="Q4" s="4"/>
    </row>
    <row r="5" spans="2:17">
      <c r="B5" s="1" t="s">
        <v>11</v>
      </c>
      <c r="C5" s="1">
        <v>1.3</v>
      </c>
      <c r="D5" s="1">
        <v>45</v>
      </c>
      <c r="E5" s="10">
        <f t="shared" si="1"/>
        <v>5.8499999999999996E-2</v>
      </c>
      <c r="G5" s="1" t="s">
        <v>15</v>
      </c>
      <c r="H5" s="1">
        <v>3</v>
      </c>
      <c r="I5" s="1">
        <v>217</v>
      </c>
      <c r="J5" s="10">
        <f t="shared" si="0"/>
        <v>0.65100000000000002</v>
      </c>
      <c r="K5" s="4"/>
      <c r="L5" s="4"/>
      <c r="M5" s="4"/>
      <c r="N5" s="4"/>
      <c r="O5" s="5"/>
      <c r="P5" s="4"/>
      <c r="Q5" s="4"/>
    </row>
    <row r="6" spans="2:17">
      <c r="B6" s="1" t="s">
        <v>0</v>
      </c>
      <c r="C6" s="1">
        <v>2.2999999999999998</v>
      </c>
      <c r="D6" s="1">
        <v>40</v>
      </c>
      <c r="E6" s="10">
        <f t="shared" si="1"/>
        <v>9.1999999999999998E-2</v>
      </c>
      <c r="G6" s="1" t="s">
        <v>1</v>
      </c>
      <c r="H6" s="1">
        <v>6.5</v>
      </c>
      <c r="I6" s="1">
        <v>71</v>
      </c>
      <c r="J6" s="10">
        <f t="shared" si="0"/>
        <v>0.46149999999999997</v>
      </c>
      <c r="K6" s="4"/>
      <c r="L6" s="4"/>
      <c r="M6" s="4"/>
      <c r="N6" s="4"/>
      <c r="O6" s="5"/>
      <c r="P6" s="4"/>
      <c r="Q6" s="4"/>
    </row>
    <row r="7" spans="2:17">
      <c r="B7" s="1" t="s">
        <v>29</v>
      </c>
      <c r="C7" s="1">
        <v>1</v>
      </c>
      <c r="D7" s="1">
        <v>46</v>
      </c>
      <c r="E7" s="10">
        <f t="shared" si="1"/>
        <v>4.5999999999999999E-2</v>
      </c>
      <c r="G7" s="1" t="s">
        <v>24</v>
      </c>
      <c r="H7" s="1">
        <v>3.5</v>
      </c>
      <c r="I7" s="1">
        <v>292.06</v>
      </c>
      <c r="J7" s="10">
        <f t="shared" si="0"/>
        <v>1.0222100000000001</v>
      </c>
      <c r="K7" s="4"/>
      <c r="L7" s="4"/>
      <c r="M7" s="4"/>
      <c r="N7" s="4"/>
      <c r="O7" s="5"/>
      <c r="P7" s="4"/>
      <c r="Q7" s="4"/>
    </row>
    <row r="8" spans="2:17">
      <c r="B8" s="1" t="s">
        <v>34</v>
      </c>
      <c r="C8" s="1">
        <v>1.8</v>
      </c>
      <c r="D8" s="1">
        <v>150</v>
      </c>
      <c r="E8" s="10">
        <f t="shared" si="1"/>
        <v>0.27</v>
      </c>
      <c r="G8" s="1" t="s">
        <v>32</v>
      </c>
      <c r="H8" s="1">
        <v>3.5</v>
      </c>
      <c r="I8" s="1">
        <v>145</v>
      </c>
      <c r="J8" s="10">
        <f t="shared" si="0"/>
        <v>0.50750000000000006</v>
      </c>
      <c r="K8" s="4"/>
      <c r="L8" s="4"/>
      <c r="M8" s="4"/>
      <c r="N8" s="4"/>
      <c r="O8" s="5"/>
      <c r="P8" s="4"/>
      <c r="Q8" s="4"/>
    </row>
    <row r="9" spans="2:17">
      <c r="B9" s="1" t="s">
        <v>1</v>
      </c>
      <c r="C9" s="1">
        <v>0.3</v>
      </c>
      <c r="D9" s="1">
        <v>71</v>
      </c>
      <c r="E9" s="10">
        <f t="shared" si="1"/>
        <v>2.1299999999999999E-2</v>
      </c>
      <c r="G9" s="1" t="s">
        <v>6</v>
      </c>
      <c r="H9" s="1">
        <v>3.5</v>
      </c>
      <c r="I9" s="1">
        <v>960</v>
      </c>
      <c r="J9" s="10">
        <f t="shared" si="0"/>
        <v>3.36</v>
      </c>
      <c r="K9" s="4"/>
      <c r="L9" s="4"/>
      <c r="M9" s="4"/>
      <c r="N9" s="4"/>
      <c r="O9" s="5"/>
      <c r="P9" s="4"/>
      <c r="Q9" s="4"/>
    </row>
    <row r="10" spans="2:17">
      <c r="B10" s="1" t="s">
        <v>3</v>
      </c>
      <c r="C10" s="1">
        <v>1.5</v>
      </c>
      <c r="D10" s="1">
        <v>18.5</v>
      </c>
      <c r="E10" s="10">
        <f t="shared" si="1"/>
        <v>2.775E-2</v>
      </c>
      <c r="G10" s="1" t="s">
        <v>25</v>
      </c>
      <c r="H10" s="1">
        <v>10</v>
      </c>
      <c r="I10" s="1">
        <v>328.95</v>
      </c>
      <c r="J10" s="10">
        <f t="shared" si="0"/>
        <v>3.2894999999999999</v>
      </c>
      <c r="K10" s="4"/>
      <c r="L10" s="4"/>
      <c r="M10" s="4"/>
      <c r="N10" s="4"/>
      <c r="O10" s="5"/>
      <c r="P10" s="4"/>
      <c r="Q10" s="4"/>
    </row>
    <row r="11" spans="2:17">
      <c r="B11" s="1"/>
      <c r="C11" s="1"/>
      <c r="D11" s="1"/>
      <c r="E11" s="10">
        <f>SUM(E3:E10)</f>
        <v>36.063549999999999</v>
      </c>
      <c r="G11" s="1"/>
      <c r="H11" s="1"/>
      <c r="I11" s="1"/>
      <c r="J11" s="10">
        <f>SUM(J3:J10)</f>
        <v>36.029595</v>
      </c>
      <c r="K11" s="4"/>
      <c r="L11" s="4"/>
      <c r="M11" s="4"/>
      <c r="N11" s="4"/>
      <c r="O11" s="5"/>
      <c r="P11" s="4"/>
      <c r="Q11" s="4"/>
    </row>
    <row r="12" spans="2:17">
      <c r="B12" s="1" t="s">
        <v>5</v>
      </c>
      <c r="C12" s="1">
        <v>45.5</v>
      </c>
      <c r="D12" s="1">
        <v>48</v>
      </c>
      <c r="E12" s="2">
        <f>SUM(C12/1000*D12)</f>
        <v>2.1840000000000002</v>
      </c>
      <c r="G12" s="1" t="s">
        <v>7</v>
      </c>
      <c r="H12" s="1">
        <v>1</v>
      </c>
      <c r="I12" s="1">
        <v>390</v>
      </c>
      <c r="J12" s="9">
        <f>SUM(H12/1000*I12)</f>
        <v>0.39</v>
      </c>
      <c r="K12" s="4"/>
      <c r="L12" s="4"/>
      <c r="M12" s="4"/>
      <c r="N12" s="4"/>
      <c r="O12" s="4"/>
      <c r="P12" s="4"/>
      <c r="Q12" s="4"/>
    </row>
    <row r="13" spans="2:17">
      <c r="B13" s="1" t="s">
        <v>6</v>
      </c>
      <c r="C13" s="1">
        <v>5.4</v>
      </c>
      <c r="D13" s="1">
        <v>960</v>
      </c>
      <c r="E13" s="2">
        <f t="shared" ref="E13:E14" si="2">SUM(C13/1000*D13)</f>
        <v>5.1840000000000002</v>
      </c>
      <c r="G13" s="1" t="s">
        <v>1</v>
      </c>
      <c r="H13" s="1">
        <v>15</v>
      </c>
      <c r="I13" s="1">
        <v>71</v>
      </c>
      <c r="J13" s="10">
        <f>SUM(H13/1000*I13)</f>
        <v>1.0649999999999999</v>
      </c>
      <c r="K13" s="4"/>
      <c r="L13" s="4"/>
      <c r="M13" s="4"/>
      <c r="N13" s="4"/>
      <c r="O13" s="5"/>
      <c r="P13" s="4"/>
      <c r="Q13" s="4"/>
    </row>
    <row r="14" spans="2:17">
      <c r="B14" s="1" t="s">
        <v>3</v>
      </c>
      <c r="C14" s="1">
        <v>1</v>
      </c>
      <c r="D14" s="1">
        <v>18.5</v>
      </c>
      <c r="E14" s="2">
        <f t="shared" si="2"/>
        <v>1.8499999999999999E-2</v>
      </c>
      <c r="G14" s="1" t="s">
        <v>8</v>
      </c>
      <c r="H14" s="1">
        <v>0.05</v>
      </c>
      <c r="I14" s="1">
        <v>7000</v>
      </c>
      <c r="J14" s="10">
        <f>SUM(H14/1000*I14)</f>
        <v>0.35000000000000003</v>
      </c>
      <c r="K14" s="4"/>
      <c r="L14" s="4"/>
      <c r="M14" s="4"/>
      <c r="N14" s="4"/>
      <c r="O14" s="5"/>
      <c r="P14" s="4"/>
      <c r="Q14" s="4"/>
    </row>
    <row r="15" spans="2:17">
      <c r="B15" s="1"/>
      <c r="C15" s="1"/>
      <c r="D15" s="1"/>
      <c r="E15" s="2">
        <f>SUM(E12:E14)</f>
        <v>7.3865000000000007</v>
      </c>
      <c r="G15" s="1"/>
      <c r="H15" s="1"/>
      <c r="I15" s="1"/>
      <c r="J15" s="10">
        <f>SUM(J12:J14)</f>
        <v>1.8050000000000002</v>
      </c>
      <c r="K15" s="4"/>
      <c r="L15" s="4"/>
      <c r="M15" s="4"/>
      <c r="N15" s="4"/>
      <c r="O15" s="5"/>
      <c r="P15" s="4"/>
      <c r="Q15" s="4"/>
    </row>
    <row r="16" spans="2:17">
      <c r="B16" s="1" t="s">
        <v>7</v>
      </c>
      <c r="C16" s="1">
        <v>1</v>
      </c>
      <c r="D16" s="1">
        <v>390</v>
      </c>
      <c r="E16" s="9">
        <f>SUM(C16/1000*D16)</f>
        <v>0.39</v>
      </c>
      <c r="G16" s="1" t="s">
        <v>35</v>
      </c>
      <c r="H16" s="1">
        <v>30.7</v>
      </c>
      <c r="I16" s="1">
        <v>78</v>
      </c>
      <c r="J16" s="10">
        <f>SUM(H16/1000*I16)</f>
        <v>2.3946000000000001</v>
      </c>
      <c r="K16" s="4"/>
      <c r="L16" s="4"/>
      <c r="M16" s="4"/>
      <c r="N16" s="4"/>
      <c r="O16" s="5"/>
      <c r="P16" s="4"/>
      <c r="Q16" s="4"/>
    </row>
    <row r="17" spans="2:17">
      <c r="B17" s="1" t="s">
        <v>1</v>
      </c>
      <c r="C17" s="1">
        <v>15</v>
      </c>
      <c r="D17" s="1">
        <v>71</v>
      </c>
      <c r="E17" s="10">
        <f t="shared" ref="E17:E18" si="3">SUM(C17/1000*D17)</f>
        <v>1.0649999999999999</v>
      </c>
      <c r="G17" s="1" t="s">
        <v>39</v>
      </c>
      <c r="H17" s="1">
        <v>10.5</v>
      </c>
      <c r="I17" s="1">
        <v>740</v>
      </c>
      <c r="J17" s="10">
        <f>SUM(H17/1000*I17)</f>
        <v>7.7700000000000005</v>
      </c>
      <c r="K17" s="4"/>
      <c r="L17" s="4"/>
      <c r="M17" s="4"/>
      <c r="N17" s="4"/>
      <c r="O17" s="5"/>
      <c r="P17" s="5"/>
      <c r="Q17" s="4"/>
    </row>
    <row r="18" spans="2:17">
      <c r="B18" s="1" t="s">
        <v>8</v>
      </c>
      <c r="C18" s="1">
        <v>0.05</v>
      </c>
      <c r="D18" s="1">
        <v>7000</v>
      </c>
      <c r="E18" s="10">
        <f t="shared" si="3"/>
        <v>0.35000000000000003</v>
      </c>
      <c r="G18" s="1"/>
      <c r="H18" s="1"/>
      <c r="I18" s="1"/>
      <c r="J18" s="10">
        <f>SUM(J11+J15+J16+J17)</f>
        <v>47.999195</v>
      </c>
      <c r="K18" s="4"/>
      <c r="L18" s="4"/>
      <c r="M18" s="4"/>
      <c r="N18" s="4"/>
      <c r="O18" s="5"/>
      <c r="P18" s="5"/>
      <c r="Q18" s="4"/>
    </row>
    <row r="19" spans="2:17">
      <c r="B19" s="1"/>
      <c r="C19" s="1"/>
      <c r="D19" s="1"/>
      <c r="E19" s="10">
        <f>SUM(E16:E18)</f>
        <v>1.8050000000000002</v>
      </c>
      <c r="G19" s="1"/>
      <c r="H19" s="1"/>
      <c r="I19" s="1"/>
      <c r="J19" s="10"/>
      <c r="K19" s="4"/>
      <c r="L19" s="4"/>
      <c r="M19" s="4"/>
      <c r="N19" s="4"/>
      <c r="O19" s="5"/>
      <c r="P19" s="5"/>
      <c r="Q19" s="4"/>
    </row>
    <row r="20" spans="2:17">
      <c r="B20" s="1" t="s">
        <v>43</v>
      </c>
      <c r="C20" s="1">
        <v>35.200000000000003</v>
      </c>
      <c r="D20" s="1">
        <v>78</v>
      </c>
      <c r="E20" s="10">
        <f t="shared" ref="E20" si="4">SUM(C20/1000*D20)</f>
        <v>2.7456</v>
      </c>
      <c r="G20" s="1"/>
      <c r="H20" s="1"/>
      <c r="I20" s="1"/>
      <c r="J20" s="10"/>
      <c r="K20" s="4"/>
      <c r="L20" s="4"/>
      <c r="M20" s="4"/>
      <c r="N20" s="4"/>
      <c r="O20" s="4"/>
      <c r="P20" s="5"/>
      <c r="Q20" s="4"/>
    </row>
    <row r="21" spans="2:17">
      <c r="B21" s="1" t="s">
        <v>39</v>
      </c>
      <c r="C21" s="1"/>
      <c r="D21" s="1">
        <v>740</v>
      </c>
      <c r="E21" s="10">
        <f>C21*D21/1000</f>
        <v>0</v>
      </c>
      <c r="G21" s="18" t="s">
        <v>21</v>
      </c>
      <c r="H21" s="19"/>
      <c r="I21" s="19"/>
      <c r="J21" s="19"/>
      <c r="K21" s="4"/>
      <c r="L21" s="4"/>
      <c r="M21" s="4"/>
      <c r="N21" s="4"/>
      <c r="O21" s="5"/>
      <c r="P21" s="5"/>
      <c r="Q21" s="4"/>
    </row>
    <row r="22" spans="2:17">
      <c r="B22" s="1"/>
      <c r="C22" s="1"/>
      <c r="D22" s="1"/>
      <c r="E22" s="2">
        <f>SUM(E11+E15+E19+E20+E21)</f>
        <v>48.00065</v>
      </c>
      <c r="G22" s="1" t="s">
        <v>41</v>
      </c>
      <c r="H22" s="1">
        <v>66</v>
      </c>
      <c r="I22" s="1">
        <v>235</v>
      </c>
      <c r="J22" s="10">
        <f>SUM(H22/1000*I22)</f>
        <v>15.510000000000002</v>
      </c>
      <c r="K22" s="4"/>
      <c r="L22" s="4"/>
      <c r="M22" s="4"/>
      <c r="N22" s="4"/>
      <c r="O22" s="4"/>
      <c r="P22" s="5"/>
      <c r="Q22" s="4"/>
    </row>
    <row r="23" spans="2:17">
      <c r="B23" s="19" t="s">
        <v>20</v>
      </c>
      <c r="C23" s="19"/>
      <c r="D23" s="20"/>
      <c r="E23" s="2"/>
      <c r="G23" s="1" t="s">
        <v>16</v>
      </c>
      <c r="H23" s="1">
        <v>9</v>
      </c>
      <c r="I23" s="1">
        <v>83.75</v>
      </c>
      <c r="J23" s="10">
        <f t="shared" ref="J23:J26" si="5">SUM(H23/1000*I23)</f>
        <v>0.75374999999999992</v>
      </c>
      <c r="K23" s="4"/>
      <c r="L23" s="4"/>
      <c r="M23" s="4"/>
      <c r="N23" s="4"/>
      <c r="O23" s="4"/>
      <c r="P23" s="5"/>
      <c r="Q23" s="4"/>
    </row>
    <row r="24" spans="2:17">
      <c r="B24" s="1" t="s">
        <v>37</v>
      </c>
      <c r="C24" s="1">
        <v>73</v>
      </c>
      <c r="D24" s="1">
        <v>50</v>
      </c>
      <c r="E24" s="2">
        <f>SUM(C24/1000*D24)</f>
        <v>3.65</v>
      </c>
      <c r="G24" s="1" t="s">
        <v>15</v>
      </c>
      <c r="H24" s="1">
        <v>3</v>
      </c>
      <c r="I24" s="1">
        <v>275</v>
      </c>
      <c r="J24" s="10">
        <f t="shared" si="5"/>
        <v>0.82500000000000007</v>
      </c>
      <c r="K24" s="4"/>
      <c r="L24" s="4"/>
      <c r="M24" s="4"/>
      <c r="N24" s="4"/>
      <c r="O24" s="4"/>
      <c r="P24" s="5"/>
      <c r="Q24" s="4"/>
    </row>
    <row r="25" spans="2:17">
      <c r="B25" s="1" t="s">
        <v>2</v>
      </c>
      <c r="C25" s="1">
        <v>6</v>
      </c>
      <c r="D25" s="1">
        <v>157.61000000000001</v>
      </c>
      <c r="E25" s="2">
        <f t="shared" ref="E25:E26" si="6">SUM(C25/1000*D25)</f>
        <v>0.94566000000000006</v>
      </c>
      <c r="G25" s="1" t="s">
        <v>6</v>
      </c>
      <c r="H25" s="1">
        <v>1</v>
      </c>
      <c r="I25" s="1">
        <v>960</v>
      </c>
      <c r="J25" s="10">
        <f t="shared" si="5"/>
        <v>0.96</v>
      </c>
      <c r="K25" s="4"/>
      <c r="L25" s="4"/>
      <c r="M25" s="4"/>
      <c r="N25" s="4"/>
      <c r="O25" s="4"/>
      <c r="P25" s="5"/>
      <c r="Q25" s="4"/>
    </row>
    <row r="26" spans="2:17">
      <c r="B26" s="1" t="s">
        <v>3</v>
      </c>
      <c r="C26" s="1">
        <v>0.5</v>
      </c>
      <c r="D26" s="1">
        <v>18.5</v>
      </c>
      <c r="E26" s="2">
        <f t="shared" si="6"/>
        <v>9.2499999999999995E-3</v>
      </c>
      <c r="G26" s="1" t="s">
        <v>6</v>
      </c>
      <c r="H26" s="1">
        <v>4</v>
      </c>
      <c r="I26" s="1">
        <v>960</v>
      </c>
      <c r="J26" s="10">
        <f t="shared" si="5"/>
        <v>3.84</v>
      </c>
      <c r="K26" s="4"/>
      <c r="L26" s="4"/>
      <c r="M26" s="4"/>
      <c r="N26" s="4"/>
      <c r="O26" s="4"/>
      <c r="P26" s="5"/>
      <c r="Q26" s="4"/>
    </row>
    <row r="27" spans="2:17">
      <c r="B27" s="1"/>
      <c r="C27" s="1"/>
      <c r="D27" s="1"/>
      <c r="E27" s="2">
        <f>SUM(E24:E26)</f>
        <v>4.6049099999999994</v>
      </c>
      <c r="G27" s="1"/>
      <c r="H27" s="1"/>
      <c r="I27" s="1"/>
      <c r="J27" s="10">
        <f>SUM(J22:J26)</f>
        <v>21.888750000000002</v>
      </c>
      <c r="K27" s="4"/>
      <c r="L27" s="4"/>
      <c r="M27" s="4"/>
      <c r="N27" s="4"/>
      <c r="O27" s="4"/>
      <c r="P27" s="5"/>
      <c r="Q27" s="4"/>
    </row>
    <row r="28" spans="2:17">
      <c r="B28" s="1" t="s">
        <v>14</v>
      </c>
      <c r="C28" s="1">
        <v>60</v>
      </c>
      <c r="D28" s="1">
        <v>307.375</v>
      </c>
      <c r="E28" s="2">
        <f>SUM(C28/1000*D28)</f>
        <v>18.442499999999999</v>
      </c>
      <c r="G28" s="1" t="s">
        <v>42</v>
      </c>
      <c r="H28" s="1">
        <v>196</v>
      </c>
      <c r="I28" s="1">
        <v>60</v>
      </c>
      <c r="J28" s="2">
        <f>SUM(H28/1000*I28)</f>
        <v>11.76</v>
      </c>
      <c r="K28" s="4"/>
      <c r="L28" s="4"/>
      <c r="M28" s="4"/>
      <c r="N28" s="4"/>
      <c r="O28" s="4"/>
      <c r="P28" s="5"/>
      <c r="Q28" s="4"/>
    </row>
    <row r="29" spans="2:17">
      <c r="B29" s="1" t="s">
        <v>29</v>
      </c>
      <c r="C29" s="1">
        <v>18</v>
      </c>
      <c r="D29" s="1">
        <v>46</v>
      </c>
      <c r="E29" s="2">
        <f t="shared" ref="E29:E34" si="7">SUM(C29/1000*D29)</f>
        <v>0.82799999999999996</v>
      </c>
      <c r="G29" s="1" t="s">
        <v>6</v>
      </c>
      <c r="H29" s="1">
        <v>6.2</v>
      </c>
      <c r="I29" s="1">
        <v>960</v>
      </c>
      <c r="J29" s="2">
        <f t="shared" ref="J29:J31" si="8">SUM(H29/1000*I29)</f>
        <v>5.952</v>
      </c>
      <c r="K29" s="4"/>
      <c r="L29" s="4"/>
      <c r="M29" s="4"/>
      <c r="N29" s="4"/>
      <c r="O29" s="4"/>
      <c r="P29" s="5"/>
      <c r="Q29" s="4"/>
    </row>
    <row r="30" spans="2:17">
      <c r="B30" s="1" t="s">
        <v>15</v>
      </c>
      <c r="C30" s="1">
        <v>6</v>
      </c>
      <c r="D30" s="1">
        <v>275</v>
      </c>
      <c r="E30" s="2">
        <f t="shared" si="7"/>
        <v>1.6500000000000001</v>
      </c>
      <c r="G30" s="1" t="s">
        <v>12</v>
      </c>
      <c r="H30" s="1">
        <v>3.2</v>
      </c>
      <c r="I30" s="1">
        <v>640</v>
      </c>
      <c r="J30" s="2">
        <f t="shared" si="8"/>
        <v>2.048</v>
      </c>
      <c r="K30" s="4"/>
      <c r="L30" s="4"/>
      <c r="M30" s="4"/>
      <c r="N30" s="4"/>
      <c r="O30" s="4"/>
      <c r="P30" s="5"/>
      <c r="Q30" s="4"/>
    </row>
    <row r="31" spans="2:17">
      <c r="B31" s="3" t="s">
        <v>36</v>
      </c>
      <c r="C31" s="3">
        <v>10</v>
      </c>
      <c r="D31" s="1">
        <v>83.75</v>
      </c>
      <c r="E31" s="2">
        <f t="shared" si="7"/>
        <v>0.83750000000000002</v>
      </c>
      <c r="G31" s="1" t="s">
        <v>3</v>
      </c>
      <c r="H31" s="1">
        <v>2.5</v>
      </c>
      <c r="I31" s="1">
        <v>18.5</v>
      </c>
      <c r="J31" s="2">
        <f t="shared" si="8"/>
        <v>4.6249999999999999E-2</v>
      </c>
      <c r="K31" s="4"/>
      <c r="L31" s="4"/>
      <c r="M31" s="4"/>
      <c r="N31" s="4"/>
      <c r="O31" s="4"/>
      <c r="P31" s="5"/>
      <c r="Q31" s="4"/>
    </row>
    <row r="32" spans="2:17">
      <c r="B32" s="3" t="s">
        <v>2</v>
      </c>
      <c r="C32" s="3">
        <v>8</v>
      </c>
      <c r="D32" s="1">
        <v>157.61000000000001</v>
      </c>
      <c r="E32" s="2">
        <f t="shared" si="7"/>
        <v>1.2608800000000002</v>
      </c>
      <c r="G32" s="1"/>
      <c r="H32" s="1"/>
      <c r="I32" s="1"/>
      <c r="J32" s="10">
        <f>SUM(J28:J31)</f>
        <v>19.806249999999999</v>
      </c>
      <c r="K32" s="4"/>
      <c r="L32" s="4"/>
      <c r="M32" s="4"/>
      <c r="N32" s="4"/>
      <c r="O32" s="4"/>
      <c r="P32" s="5"/>
      <c r="Q32" s="4"/>
    </row>
    <row r="33" spans="2:17">
      <c r="B33" s="1" t="s">
        <v>3</v>
      </c>
      <c r="C33" s="1">
        <v>0.5</v>
      </c>
      <c r="D33" s="1">
        <v>18.5</v>
      </c>
      <c r="E33" s="2">
        <f t="shared" si="7"/>
        <v>9.2499999999999995E-3</v>
      </c>
      <c r="G33" s="1" t="s">
        <v>49</v>
      </c>
      <c r="H33" s="1">
        <v>25</v>
      </c>
      <c r="I33" s="1">
        <v>110</v>
      </c>
      <c r="J33" s="9">
        <f>SUM(H33/1000*I33)</f>
        <v>2.75</v>
      </c>
      <c r="K33" s="4"/>
      <c r="L33" s="4"/>
      <c r="M33" s="4"/>
      <c r="N33" s="4"/>
      <c r="O33" s="4"/>
      <c r="P33" s="4"/>
      <c r="Q33" s="4"/>
    </row>
    <row r="34" spans="2:17">
      <c r="B34" s="1" t="s">
        <v>6</v>
      </c>
      <c r="C34" s="1">
        <v>5</v>
      </c>
      <c r="D34" s="1">
        <v>960</v>
      </c>
      <c r="E34" s="2">
        <f t="shared" si="7"/>
        <v>4.8</v>
      </c>
      <c r="G34" s="1" t="s">
        <v>1</v>
      </c>
      <c r="H34" s="1">
        <v>15</v>
      </c>
      <c r="I34" s="1">
        <v>71</v>
      </c>
      <c r="J34" s="10">
        <f t="shared" ref="J34:J35" si="9">SUM(H34/1000*I34)</f>
        <v>1.0649999999999999</v>
      </c>
      <c r="K34" s="4"/>
      <c r="L34" s="4"/>
      <c r="M34" s="4"/>
      <c r="N34" s="4"/>
      <c r="O34" s="4"/>
      <c r="P34" s="5"/>
      <c r="Q34" s="4"/>
    </row>
    <row r="35" spans="2:17">
      <c r="B35" s="1"/>
      <c r="C35" s="1"/>
      <c r="D35" s="1"/>
      <c r="E35" s="10">
        <f>SUM(E28:E34)</f>
        <v>27.828129999999998</v>
      </c>
      <c r="G35" s="1" t="s">
        <v>8</v>
      </c>
      <c r="H35" s="1">
        <v>0.05</v>
      </c>
      <c r="I35" s="1">
        <v>7000</v>
      </c>
      <c r="J35" s="10">
        <f t="shared" si="9"/>
        <v>0.35000000000000003</v>
      </c>
      <c r="K35" s="4"/>
      <c r="L35" s="4"/>
      <c r="M35" s="4"/>
      <c r="N35" s="4"/>
      <c r="O35" s="4"/>
      <c r="P35" s="5"/>
      <c r="Q35" s="4"/>
    </row>
    <row r="36" spans="2:17">
      <c r="B36" s="1" t="s">
        <v>17</v>
      </c>
      <c r="C36" s="1">
        <v>69</v>
      </c>
      <c r="D36" s="1">
        <v>62.5</v>
      </c>
      <c r="E36" s="10">
        <f>SUM(C36/1000*D36)</f>
        <v>4.3125</v>
      </c>
      <c r="G36" s="1"/>
      <c r="H36" s="1"/>
      <c r="I36" s="1"/>
      <c r="J36" s="10">
        <f>SUM(J33:J35)</f>
        <v>4.165</v>
      </c>
      <c r="K36" s="4"/>
      <c r="L36" s="4"/>
      <c r="M36" s="4"/>
      <c r="N36" s="4"/>
      <c r="O36" s="4"/>
      <c r="P36" s="5"/>
      <c r="Q36" s="4"/>
    </row>
    <row r="37" spans="2:17">
      <c r="B37" s="1" t="s">
        <v>6</v>
      </c>
      <c r="C37" s="1">
        <v>6.7</v>
      </c>
      <c r="D37" s="1">
        <v>960</v>
      </c>
      <c r="E37" s="10">
        <f t="shared" ref="E37:E38" si="10">SUM(C37/1000*D37)</f>
        <v>6.4320000000000004</v>
      </c>
      <c r="G37" s="1" t="s">
        <v>9</v>
      </c>
      <c r="H37" s="1">
        <v>34</v>
      </c>
      <c r="I37" s="1">
        <v>63</v>
      </c>
      <c r="J37" s="10">
        <f>SUM(H37/1000*I37)</f>
        <v>2.1420000000000003</v>
      </c>
      <c r="K37" s="4"/>
      <c r="L37" s="4"/>
      <c r="M37" s="4"/>
      <c r="N37" s="4"/>
      <c r="O37" s="4"/>
      <c r="P37" s="5"/>
      <c r="Q37" s="4"/>
    </row>
    <row r="38" spans="2:17">
      <c r="B38" s="1" t="s">
        <v>3</v>
      </c>
      <c r="C38" s="1">
        <v>0.5</v>
      </c>
      <c r="D38" s="1">
        <v>18.5</v>
      </c>
      <c r="E38" s="10">
        <f t="shared" si="10"/>
        <v>9.2499999999999995E-3</v>
      </c>
      <c r="G38" s="1"/>
      <c r="H38" s="1"/>
      <c r="I38" s="1"/>
      <c r="J38" s="10"/>
      <c r="K38" s="4"/>
      <c r="L38" s="4"/>
      <c r="M38" s="4"/>
      <c r="N38" s="4"/>
      <c r="O38" s="4"/>
      <c r="P38" s="5"/>
      <c r="Q38" s="4"/>
    </row>
    <row r="39" spans="2:17">
      <c r="B39" s="1"/>
      <c r="C39" s="1"/>
      <c r="D39" s="1"/>
      <c r="E39" s="10">
        <f>SUM(E36:E38)</f>
        <v>10.75375</v>
      </c>
      <c r="G39" s="1"/>
      <c r="H39" s="1"/>
      <c r="I39" s="1"/>
      <c r="J39" s="10">
        <f>SUM(J27+J32+J36+J37+J38)</f>
        <v>48.002000000000002</v>
      </c>
      <c r="K39" s="4"/>
      <c r="L39" s="4"/>
      <c r="M39" s="4"/>
      <c r="N39" s="4"/>
      <c r="O39" s="4"/>
      <c r="P39" s="5"/>
      <c r="Q39" s="4"/>
    </row>
    <row r="40" spans="2:17">
      <c r="B40" s="1" t="s">
        <v>7</v>
      </c>
      <c r="C40" s="1">
        <v>1</v>
      </c>
      <c r="D40" s="1">
        <v>390</v>
      </c>
      <c r="E40" s="9">
        <f>SUM(C40/1000*D40)</f>
        <v>0.39</v>
      </c>
      <c r="G40" s="1"/>
      <c r="H40" s="1"/>
      <c r="I40" s="1"/>
      <c r="J40" s="10"/>
      <c r="K40" s="4"/>
      <c r="L40" s="4"/>
      <c r="M40" s="4"/>
      <c r="N40" s="4"/>
      <c r="O40" s="4"/>
      <c r="P40" s="5"/>
      <c r="Q40" s="4"/>
    </row>
    <row r="41" spans="2:17">
      <c r="B41" s="1" t="s">
        <v>1</v>
      </c>
      <c r="C41" s="1">
        <v>15</v>
      </c>
      <c r="D41" s="1">
        <v>71</v>
      </c>
      <c r="E41" s="10">
        <f t="shared" ref="E41:E42" si="11">SUM(C41/1000*D41)</f>
        <v>1.0649999999999999</v>
      </c>
      <c r="G41" s="1"/>
      <c r="H41" s="1"/>
      <c r="I41" s="1"/>
      <c r="J41" s="10"/>
      <c r="K41" s="4"/>
      <c r="L41" s="4"/>
      <c r="M41" s="4"/>
      <c r="N41" s="4"/>
      <c r="O41" s="4"/>
      <c r="P41" s="5"/>
      <c r="Q41" s="4"/>
    </row>
    <row r="42" spans="2:17">
      <c r="B42" s="1" t="s">
        <v>8</v>
      </c>
      <c r="C42" s="1">
        <v>0.05</v>
      </c>
      <c r="D42" s="1">
        <v>7000</v>
      </c>
      <c r="E42" s="10">
        <f t="shared" si="11"/>
        <v>0.35000000000000003</v>
      </c>
      <c r="G42" s="1"/>
      <c r="H42" s="1"/>
      <c r="I42" s="1"/>
      <c r="J42" s="10"/>
      <c r="K42" s="4"/>
      <c r="L42" s="4"/>
      <c r="M42" s="4"/>
      <c r="N42" s="4"/>
      <c r="O42" s="5"/>
      <c r="P42" s="5"/>
      <c r="Q42" s="4"/>
    </row>
    <row r="43" spans="2:17">
      <c r="B43" s="1"/>
      <c r="C43" s="1"/>
      <c r="D43" s="1"/>
      <c r="E43" s="10">
        <f>SUM(E40:E42)</f>
        <v>1.8050000000000002</v>
      </c>
      <c r="G43" s="1"/>
      <c r="H43" s="1"/>
      <c r="I43" s="1"/>
      <c r="J43" s="10"/>
      <c r="K43" s="4"/>
      <c r="L43" s="17"/>
      <c r="M43" s="17"/>
      <c r="N43" s="17"/>
      <c r="O43" s="17"/>
      <c r="P43" s="4"/>
      <c r="Q43" s="4"/>
    </row>
    <row r="44" spans="2:17">
      <c r="B44" s="1" t="s">
        <v>43</v>
      </c>
      <c r="C44" s="1">
        <v>38.6</v>
      </c>
      <c r="D44" s="1">
        <v>78</v>
      </c>
      <c r="E44" s="10">
        <f t="shared" ref="E44" si="12">SUM(C44/1000*D44)</f>
        <v>3.0108000000000001</v>
      </c>
      <c r="G44" s="1"/>
      <c r="H44" s="1"/>
      <c r="I44" s="1"/>
      <c r="J44" s="10"/>
      <c r="K44" s="4"/>
      <c r="L44" s="4"/>
      <c r="M44" s="4"/>
      <c r="N44" s="4"/>
      <c r="O44" s="5"/>
      <c r="P44" s="4"/>
      <c r="Q44" s="4"/>
    </row>
    <row r="45" spans="2:17">
      <c r="B45" s="1"/>
      <c r="C45" s="1"/>
      <c r="D45" s="1"/>
      <c r="E45" s="10"/>
      <c r="G45" s="1"/>
      <c r="H45" s="1"/>
      <c r="I45" s="1"/>
      <c r="J45" s="10"/>
      <c r="K45" s="4"/>
      <c r="L45" s="4"/>
      <c r="M45" s="4"/>
      <c r="N45" s="4"/>
      <c r="O45" s="5"/>
      <c r="P45" s="4"/>
      <c r="Q45" s="4"/>
    </row>
    <row r="46" spans="2:17">
      <c r="B46" s="1"/>
      <c r="C46" s="1"/>
      <c r="D46" s="1"/>
      <c r="E46" s="10">
        <f>SUM(E27+E35+E39+E43+E44)</f>
        <v>48.002590000000005</v>
      </c>
      <c r="G46" s="1"/>
      <c r="H46" s="1"/>
      <c r="I46" s="1"/>
      <c r="J46" s="2"/>
      <c r="K46" s="4"/>
      <c r="L46" s="4"/>
      <c r="M46" s="4"/>
      <c r="N46" s="4"/>
      <c r="O46" s="5"/>
      <c r="P46" s="4"/>
      <c r="Q46" s="4"/>
    </row>
    <row r="47" spans="2:17">
      <c r="B47" s="1"/>
      <c r="C47" s="1"/>
      <c r="D47" s="1"/>
      <c r="E47" s="10"/>
      <c r="G47" s="1"/>
      <c r="H47" s="1"/>
      <c r="I47" s="1"/>
      <c r="J47" s="2"/>
      <c r="K47" s="4"/>
      <c r="L47" s="4"/>
      <c r="M47" s="4"/>
      <c r="N47" s="4"/>
      <c r="O47" s="5"/>
      <c r="P47" s="4"/>
      <c r="Q47" s="4"/>
    </row>
    <row r="48" spans="2:17">
      <c r="B48" s="1"/>
      <c r="C48" s="1"/>
      <c r="D48" s="1"/>
      <c r="E48" s="2"/>
      <c r="K48" s="4"/>
      <c r="L48" s="4"/>
      <c r="M48" s="4"/>
      <c r="N48" s="4"/>
      <c r="O48" s="5"/>
      <c r="P48" s="4"/>
      <c r="Q48" s="4"/>
    </row>
    <row r="49" spans="2:21">
      <c r="B49" s="1"/>
      <c r="C49" s="1"/>
      <c r="D49" s="1"/>
      <c r="E49" s="2"/>
      <c r="K49" s="4"/>
      <c r="L49" s="4"/>
      <c r="M49" s="4"/>
      <c r="N49" s="4"/>
      <c r="O49" s="5"/>
      <c r="P49" s="5"/>
      <c r="Q49" s="4"/>
      <c r="R49" s="4"/>
      <c r="S49" s="4"/>
      <c r="T49" s="4"/>
      <c r="U49" s="5"/>
    </row>
    <row r="50" spans="2:21">
      <c r="K50" s="4"/>
      <c r="L50" s="4"/>
      <c r="M50" s="4"/>
      <c r="N50" s="4"/>
      <c r="O50" s="5"/>
      <c r="P50" s="5"/>
      <c r="Q50" s="4"/>
      <c r="R50" s="4"/>
      <c r="S50" s="4"/>
      <c r="T50" s="4"/>
      <c r="U50" s="5"/>
    </row>
    <row r="51" spans="2:21">
      <c r="E51" s="21" t="s">
        <v>50</v>
      </c>
      <c r="F51" s="21"/>
      <c r="G51" s="21"/>
      <c r="K51" s="4"/>
      <c r="L51" s="4"/>
      <c r="M51" s="4"/>
      <c r="N51" s="4"/>
      <c r="O51" s="5"/>
      <c r="P51" s="5"/>
      <c r="Q51" s="4"/>
      <c r="R51" s="4"/>
      <c r="S51" s="4"/>
      <c r="T51" s="4"/>
      <c r="U51" s="5"/>
    </row>
    <row r="52" spans="2:21">
      <c r="B52" s="18" t="s">
        <v>22</v>
      </c>
      <c r="C52" s="19"/>
      <c r="D52" s="19"/>
      <c r="E52" s="20"/>
      <c r="G52" s="18" t="s">
        <v>27</v>
      </c>
      <c r="H52" s="19"/>
      <c r="I52" s="19"/>
      <c r="J52" s="19"/>
      <c r="K52" s="4"/>
      <c r="L52" s="4"/>
      <c r="M52" s="4"/>
      <c r="N52" s="4"/>
      <c r="O52" s="5"/>
      <c r="P52" s="5"/>
      <c r="Q52" s="4"/>
      <c r="R52" s="4"/>
      <c r="S52" s="4"/>
      <c r="T52" s="4"/>
      <c r="U52" s="5"/>
    </row>
    <row r="53" spans="2:21">
      <c r="B53" s="1"/>
      <c r="C53" s="1"/>
      <c r="D53" s="1"/>
      <c r="E53" s="2"/>
      <c r="G53" s="1" t="s">
        <v>48</v>
      </c>
      <c r="H53" s="1">
        <v>37.9</v>
      </c>
      <c r="I53" s="1">
        <v>197.5</v>
      </c>
      <c r="J53" s="10">
        <f>SUM(H53/1000*I53)</f>
        <v>7.4852499999999988</v>
      </c>
      <c r="K53" s="4"/>
      <c r="L53" s="4"/>
      <c r="M53" s="4"/>
      <c r="N53" s="4"/>
      <c r="O53" s="5"/>
      <c r="P53" s="5"/>
      <c r="Q53" s="4"/>
      <c r="R53" s="4"/>
      <c r="S53" s="4"/>
      <c r="T53" s="4"/>
      <c r="U53" s="5"/>
    </row>
    <row r="54" spans="2:21">
      <c r="B54" s="1"/>
      <c r="C54" s="1"/>
      <c r="D54" s="1"/>
      <c r="E54" s="2"/>
      <c r="G54" s="1"/>
      <c r="H54" s="1"/>
      <c r="I54" s="1"/>
      <c r="J54" s="9"/>
      <c r="K54" s="4"/>
      <c r="L54" s="4"/>
      <c r="M54" s="4"/>
      <c r="N54" s="4"/>
      <c r="O54" s="5"/>
      <c r="P54" s="5"/>
      <c r="Q54" s="4"/>
      <c r="R54" s="4"/>
      <c r="S54" s="4"/>
      <c r="T54" s="4"/>
      <c r="U54" s="5"/>
    </row>
    <row r="55" spans="2:21">
      <c r="B55" s="1"/>
      <c r="C55" s="1"/>
      <c r="D55" s="1"/>
      <c r="E55" s="2"/>
      <c r="G55" s="1" t="s">
        <v>15</v>
      </c>
      <c r="H55" s="1">
        <v>60</v>
      </c>
      <c r="I55" s="1">
        <v>275</v>
      </c>
      <c r="J55" s="9">
        <f t="shared" ref="J55:J59" si="13">SUM(H55/1000*I55)</f>
        <v>16.5</v>
      </c>
      <c r="K55" s="4"/>
      <c r="L55" s="4"/>
      <c r="M55" s="4"/>
      <c r="N55" s="4"/>
      <c r="O55" s="5"/>
      <c r="P55" s="5"/>
      <c r="Q55" s="4"/>
      <c r="R55" s="4"/>
      <c r="S55" s="4"/>
      <c r="T55" s="4"/>
      <c r="U55" s="5"/>
    </row>
    <row r="56" spans="2:21">
      <c r="B56" s="3"/>
      <c r="C56" s="3"/>
      <c r="D56" s="1"/>
      <c r="E56" s="2"/>
      <c r="G56" s="1" t="s">
        <v>26</v>
      </c>
      <c r="H56" s="1">
        <v>4.5999999999999996</v>
      </c>
      <c r="I56" s="1">
        <v>640</v>
      </c>
      <c r="J56" s="10">
        <f t="shared" si="13"/>
        <v>2.944</v>
      </c>
      <c r="K56" s="4"/>
      <c r="L56" s="4"/>
      <c r="M56" s="4"/>
      <c r="N56" s="4"/>
      <c r="O56" s="5"/>
      <c r="P56" s="5"/>
      <c r="Q56" s="4"/>
      <c r="R56" s="4"/>
      <c r="S56" s="4"/>
      <c r="T56" s="4"/>
      <c r="U56" s="5"/>
    </row>
    <row r="57" spans="2:21">
      <c r="B57" s="3"/>
      <c r="C57" s="3"/>
      <c r="D57" s="1"/>
      <c r="E57" s="2"/>
      <c r="G57" s="1" t="s">
        <v>6</v>
      </c>
      <c r="H57" s="1">
        <v>3.8</v>
      </c>
      <c r="I57" s="1">
        <v>960</v>
      </c>
      <c r="J57" s="10">
        <f t="shared" si="13"/>
        <v>3.6480000000000001</v>
      </c>
      <c r="K57" s="4"/>
      <c r="L57" s="4"/>
      <c r="M57" s="4"/>
      <c r="N57" s="4"/>
      <c r="O57" s="5"/>
      <c r="P57" s="5"/>
      <c r="Q57" s="4"/>
      <c r="R57" s="4"/>
      <c r="S57" s="4"/>
      <c r="T57" s="4"/>
      <c r="U57" s="5"/>
    </row>
    <row r="58" spans="2:21">
      <c r="B58" s="1" t="s">
        <v>51</v>
      </c>
      <c r="C58" s="1">
        <v>32.4</v>
      </c>
      <c r="D58" s="1">
        <v>230</v>
      </c>
      <c r="E58" s="2">
        <f>SUM(C58/1000*D58)</f>
        <v>7.452</v>
      </c>
      <c r="G58" s="1" t="s">
        <v>6</v>
      </c>
      <c r="H58" s="1">
        <v>3.8</v>
      </c>
      <c r="I58" s="1">
        <v>960</v>
      </c>
      <c r="J58" s="10">
        <f t="shared" si="13"/>
        <v>3.6480000000000001</v>
      </c>
      <c r="K58" s="4"/>
      <c r="L58" s="4"/>
      <c r="M58" s="4"/>
      <c r="N58" s="4"/>
      <c r="O58" s="5"/>
      <c r="P58" s="5"/>
      <c r="Q58" s="4"/>
      <c r="R58" s="4"/>
      <c r="S58" s="4"/>
      <c r="T58" s="5"/>
      <c r="U58" s="5"/>
    </row>
    <row r="59" spans="2:21">
      <c r="B59" s="1"/>
      <c r="C59" s="1"/>
      <c r="D59" s="1"/>
      <c r="E59" s="2"/>
      <c r="G59" s="1" t="s">
        <v>3</v>
      </c>
      <c r="H59" s="1">
        <v>1.5</v>
      </c>
      <c r="I59" s="1">
        <v>18.5</v>
      </c>
      <c r="J59" s="10">
        <f t="shared" si="13"/>
        <v>2.775E-2</v>
      </c>
      <c r="K59" s="4"/>
      <c r="L59" s="4"/>
      <c r="M59" s="4"/>
      <c r="N59" s="4"/>
      <c r="O59" s="5"/>
      <c r="P59" s="5"/>
      <c r="Q59" s="4"/>
      <c r="R59" s="4"/>
      <c r="S59" s="4"/>
      <c r="T59" s="5"/>
      <c r="U59" s="5"/>
    </row>
    <row r="60" spans="2:21">
      <c r="B60" s="1" t="s">
        <v>40</v>
      </c>
      <c r="C60" s="1">
        <v>134.4</v>
      </c>
      <c r="D60" s="1">
        <v>206.8</v>
      </c>
      <c r="E60" s="2">
        <f>SUM(C60/1000*D60)</f>
        <v>27.793920000000007</v>
      </c>
      <c r="G60" s="1"/>
      <c r="H60" s="1"/>
      <c r="I60" s="1"/>
      <c r="J60" s="10">
        <f>SUM(J55:J59)</f>
        <v>26.767749999999999</v>
      </c>
      <c r="K60" s="4"/>
      <c r="L60" s="4"/>
      <c r="M60" s="4"/>
      <c r="N60" s="4"/>
      <c r="O60" s="4"/>
      <c r="P60" s="5"/>
      <c r="Q60" s="4"/>
      <c r="R60" s="4"/>
      <c r="S60" s="4"/>
      <c r="T60" s="4"/>
      <c r="U60" s="5"/>
    </row>
    <row r="61" spans="2:21">
      <c r="B61" s="1" t="s">
        <v>2</v>
      </c>
      <c r="C61" s="1">
        <v>10.5</v>
      </c>
      <c r="D61" s="1">
        <v>157.61000000000001</v>
      </c>
      <c r="E61" s="2">
        <f t="shared" ref="E61:E65" si="14">SUM(C61/1000*D61)</f>
        <v>1.6549050000000003</v>
      </c>
      <c r="G61" s="1" t="s">
        <v>7</v>
      </c>
      <c r="H61" s="1">
        <v>1</v>
      </c>
      <c r="I61" s="1">
        <v>390</v>
      </c>
      <c r="J61" s="9">
        <f>SUM(H61/1000*I61)</f>
        <v>0.39</v>
      </c>
      <c r="K61" s="4"/>
      <c r="L61" s="4"/>
      <c r="M61" s="4"/>
      <c r="N61" s="4"/>
      <c r="O61" s="5"/>
      <c r="P61" s="5"/>
      <c r="Q61" s="4"/>
      <c r="R61" s="4"/>
      <c r="S61" s="4"/>
      <c r="T61" s="5"/>
      <c r="U61" s="5"/>
    </row>
    <row r="62" spans="2:21">
      <c r="B62" s="1" t="s">
        <v>29</v>
      </c>
      <c r="C62" s="1">
        <v>22.2</v>
      </c>
      <c r="D62" s="1">
        <v>46</v>
      </c>
      <c r="E62" s="2">
        <f t="shared" si="14"/>
        <v>1.0212000000000001</v>
      </c>
      <c r="G62" s="1" t="s">
        <v>1</v>
      </c>
      <c r="H62" s="1">
        <v>15</v>
      </c>
      <c r="I62" s="1">
        <v>71</v>
      </c>
      <c r="J62" s="10">
        <f t="shared" ref="J62:J63" si="15">SUM(H62/1000*I62)</f>
        <v>1.0649999999999999</v>
      </c>
      <c r="K62" s="4"/>
      <c r="L62" s="4"/>
      <c r="M62" s="4"/>
      <c r="N62" s="4"/>
      <c r="O62" s="5"/>
      <c r="P62" s="5"/>
      <c r="Q62" s="4"/>
      <c r="R62" s="4"/>
      <c r="S62" s="4"/>
      <c r="T62" s="4"/>
      <c r="U62" s="5"/>
    </row>
    <row r="63" spans="2:21">
      <c r="B63" s="1" t="s">
        <v>0</v>
      </c>
      <c r="C63" s="1">
        <v>14</v>
      </c>
      <c r="D63" s="1">
        <v>40</v>
      </c>
      <c r="E63" s="2">
        <f t="shared" si="14"/>
        <v>0.56000000000000005</v>
      </c>
      <c r="G63" s="1" t="s">
        <v>8</v>
      </c>
      <c r="H63" s="1">
        <v>0.05</v>
      </c>
      <c r="I63" s="1">
        <v>7000</v>
      </c>
      <c r="J63" s="10">
        <f t="shared" si="15"/>
        <v>0.35000000000000003</v>
      </c>
      <c r="K63" s="4"/>
      <c r="L63" s="4"/>
      <c r="M63" s="4"/>
      <c r="N63" s="4"/>
      <c r="O63" s="5"/>
      <c r="P63" s="4"/>
      <c r="Q63" s="4"/>
      <c r="R63" s="4"/>
      <c r="S63" s="4"/>
      <c r="T63" s="4"/>
      <c r="U63" s="4"/>
    </row>
    <row r="64" spans="2:21">
      <c r="B64" s="1" t="s">
        <v>19</v>
      </c>
      <c r="C64" s="1">
        <v>49</v>
      </c>
      <c r="D64" s="1">
        <v>106.25</v>
      </c>
      <c r="E64" s="2">
        <f t="shared" si="14"/>
        <v>5.2062499999999998</v>
      </c>
      <c r="G64" s="1"/>
      <c r="H64" s="1"/>
      <c r="I64" s="1"/>
      <c r="J64" s="10">
        <f>SUM(J61:J63)</f>
        <v>1.8050000000000002</v>
      </c>
      <c r="K64" s="4"/>
      <c r="L64" s="4"/>
      <c r="M64" s="4"/>
      <c r="N64" s="4"/>
      <c r="O64" s="5"/>
      <c r="P64" s="5"/>
      <c r="Q64" s="4"/>
      <c r="R64" s="4"/>
      <c r="S64" s="4"/>
      <c r="T64" s="4"/>
      <c r="U64" s="5"/>
    </row>
    <row r="65" spans="2:21">
      <c r="B65" s="1" t="s">
        <v>3</v>
      </c>
      <c r="C65" s="1">
        <v>0.5</v>
      </c>
      <c r="D65" s="1">
        <v>18.5</v>
      </c>
      <c r="E65" s="2">
        <f t="shared" si="14"/>
        <v>9.2499999999999995E-3</v>
      </c>
      <c r="G65" s="1" t="s">
        <v>35</v>
      </c>
      <c r="H65" s="1">
        <v>30</v>
      </c>
      <c r="I65" s="1">
        <v>78</v>
      </c>
      <c r="J65" s="10">
        <f t="shared" ref="J65:J66" si="16">SUM(H65/1000*I65)</f>
        <v>2.34</v>
      </c>
      <c r="K65" s="4"/>
      <c r="L65" s="4"/>
      <c r="M65" s="4"/>
      <c r="N65" s="4"/>
      <c r="O65" s="5"/>
      <c r="P65" s="5"/>
      <c r="Q65" s="4"/>
      <c r="R65" s="4"/>
      <c r="S65" s="4"/>
      <c r="T65" s="4"/>
      <c r="U65" s="5"/>
    </row>
    <row r="66" spans="2:21">
      <c r="B66" s="1"/>
      <c r="C66" s="1"/>
      <c r="D66" s="1"/>
      <c r="E66" s="2">
        <f>SUM(E60:E65)</f>
        <v>36.245525000000008</v>
      </c>
      <c r="G66" s="1" t="s">
        <v>6</v>
      </c>
      <c r="H66" s="1">
        <v>10</v>
      </c>
      <c r="I66" s="3">
        <v>960</v>
      </c>
      <c r="J66" s="10">
        <f t="shared" si="16"/>
        <v>9.6</v>
      </c>
      <c r="K66" s="4"/>
      <c r="L66" s="4"/>
      <c r="M66" s="4"/>
      <c r="N66" s="4"/>
      <c r="O66" s="5"/>
      <c r="P66" s="5"/>
      <c r="Q66" s="4"/>
      <c r="R66" s="4"/>
      <c r="S66" s="4"/>
      <c r="T66" s="4"/>
      <c r="U66" s="5"/>
    </row>
    <row r="67" spans="2:21">
      <c r="B67" s="1"/>
      <c r="C67" s="1"/>
      <c r="D67" s="1"/>
      <c r="E67" s="2"/>
      <c r="G67" s="6"/>
      <c r="H67" s="6"/>
      <c r="I67" s="6"/>
      <c r="J67" s="11">
        <f>SUM(J53+J60+J64+J65+J66)</f>
        <v>47.997999999999998</v>
      </c>
      <c r="K67" s="4"/>
      <c r="L67" s="4"/>
      <c r="M67" s="4"/>
      <c r="N67" s="4"/>
      <c r="O67" s="4"/>
      <c r="P67" s="5"/>
      <c r="Q67" s="4"/>
      <c r="R67" s="4"/>
      <c r="S67" s="4"/>
      <c r="T67" s="4"/>
      <c r="U67" s="5"/>
    </row>
    <row r="68" spans="2:21">
      <c r="B68" s="1" t="s">
        <v>7</v>
      </c>
      <c r="C68" s="1">
        <v>1</v>
      </c>
      <c r="D68" s="1">
        <v>390</v>
      </c>
      <c r="E68" s="9">
        <f>SUM(C68/1000*D68)</f>
        <v>0.39</v>
      </c>
      <c r="G68" s="4"/>
      <c r="H68" s="4"/>
      <c r="I68" s="4"/>
      <c r="J68" s="5"/>
      <c r="K68" s="4"/>
      <c r="L68" s="4"/>
      <c r="M68" s="4"/>
      <c r="N68" s="4"/>
      <c r="O68" s="4"/>
      <c r="P68" s="5"/>
      <c r="Q68" s="4"/>
      <c r="R68" s="4"/>
      <c r="S68" s="4"/>
      <c r="T68" s="4"/>
      <c r="U68" s="5"/>
    </row>
    <row r="69" spans="2:21">
      <c r="B69" s="1" t="s">
        <v>1</v>
      </c>
      <c r="C69" s="1">
        <v>15</v>
      </c>
      <c r="D69" s="1">
        <v>71</v>
      </c>
      <c r="E69" s="10">
        <f t="shared" ref="E69:E70" si="17">SUM(C69/1000*D69)</f>
        <v>1.0649999999999999</v>
      </c>
      <c r="G69" s="23" t="s">
        <v>10</v>
      </c>
      <c r="H69" s="22"/>
      <c r="I69" s="22"/>
      <c r="J69" s="22"/>
      <c r="K69" s="4"/>
      <c r="L69" s="4"/>
      <c r="M69" s="4"/>
      <c r="N69" s="4"/>
      <c r="O69" s="4"/>
      <c r="P69" s="4"/>
      <c r="Q69" s="4"/>
    </row>
    <row r="70" spans="2:21">
      <c r="B70" s="1" t="s">
        <v>8</v>
      </c>
      <c r="C70" s="1">
        <v>0.05</v>
      </c>
      <c r="D70" s="1">
        <v>7000</v>
      </c>
      <c r="E70" s="10">
        <f t="shared" si="17"/>
        <v>0.35000000000000003</v>
      </c>
      <c r="G70" s="1"/>
      <c r="H70" s="1"/>
      <c r="I70" s="1"/>
      <c r="J70" s="2"/>
      <c r="K70" s="4"/>
      <c r="L70" s="4"/>
      <c r="M70" s="4"/>
      <c r="N70" s="4"/>
      <c r="O70" s="5"/>
      <c r="P70" s="5"/>
      <c r="Q70" s="4"/>
    </row>
    <row r="71" spans="2:21">
      <c r="B71" s="1"/>
      <c r="C71" s="1"/>
      <c r="D71" s="1"/>
      <c r="E71" s="10">
        <f>SUM(E68:E70)</f>
        <v>1.8050000000000002</v>
      </c>
      <c r="G71" s="1"/>
      <c r="H71" s="1"/>
      <c r="I71" s="1"/>
      <c r="J71" s="2"/>
      <c r="K71" s="4"/>
      <c r="L71" s="4"/>
      <c r="M71" s="4"/>
      <c r="N71" s="4"/>
      <c r="O71" s="5"/>
      <c r="P71" s="5"/>
      <c r="Q71" s="4"/>
    </row>
    <row r="72" spans="2:21">
      <c r="B72" s="1" t="s">
        <v>35</v>
      </c>
      <c r="C72" s="1">
        <v>32</v>
      </c>
      <c r="D72" s="1">
        <v>78</v>
      </c>
      <c r="E72" s="10">
        <f t="shared" ref="E72" si="18">SUM(C72/1000*D72)</f>
        <v>2.496</v>
      </c>
      <c r="G72" s="1"/>
      <c r="H72" s="1"/>
      <c r="I72" s="1"/>
      <c r="J72" s="2"/>
      <c r="K72" s="4"/>
      <c r="L72" s="4"/>
      <c r="M72" s="4"/>
      <c r="N72" s="4"/>
      <c r="O72" s="5"/>
      <c r="P72" s="5"/>
      <c r="Q72" s="4"/>
    </row>
    <row r="73" spans="2:21">
      <c r="B73" s="1"/>
      <c r="C73" s="1"/>
      <c r="D73" s="1"/>
      <c r="E73" s="10"/>
      <c r="G73" s="1" t="s">
        <v>37</v>
      </c>
      <c r="H73" s="1">
        <v>48.4</v>
      </c>
      <c r="I73" s="1">
        <v>50</v>
      </c>
      <c r="J73" s="2">
        <f>SUM(H73/1000*I73)</f>
        <v>2.42</v>
      </c>
      <c r="K73" s="4"/>
      <c r="L73" s="4"/>
      <c r="M73" s="4"/>
      <c r="N73" s="4"/>
      <c r="O73" s="5"/>
      <c r="P73" s="5"/>
      <c r="Q73" s="4"/>
    </row>
    <row r="74" spans="2:21">
      <c r="B74" s="1"/>
      <c r="C74" s="1"/>
      <c r="D74" s="1"/>
      <c r="E74" s="2"/>
      <c r="G74" s="1" t="s">
        <v>2</v>
      </c>
      <c r="H74" s="1">
        <v>4</v>
      </c>
      <c r="I74" s="1">
        <v>157.61000000000001</v>
      </c>
      <c r="J74" s="2">
        <f t="shared" ref="J74:J75" si="19">SUM(H74/1000*I74)</f>
        <v>0.63044000000000011</v>
      </c>
      <c r="K74" s="4"/>
      <c r="L74" s="4"/>
      <c r="M74" s="4"/>
      <c r="N74" s="4"/>
      <c r="O74" s="5"/>
      <c r="P74" s="5"/>
      <c r="Q74" s="4"/>
    </row>
    <row r="75" spans="2:21">
      <c r="B75" s="1"/>
      <c r="C75" s="1"/>
      <c r="D75" s="1"/>
      <c r="E75" s="2">
        <f>SUM(E58+E66+E71+E72)</f>
        <v>47.998525000000008</v>
      </c>
      <c r="G75" s="1" t="s">
        <v>3</v>
      </c>
      <c r="H75" s="1">
        <v>1</v>
      </c>
      <c r="I75" s="1">
        <v>18.5</v>
      </c>
      <c r="J75" s="2">
        <f t="shared" si="19"/>
        <v>1.8499999999999999E-2</v>
      </c>
      <c r="K75" s="4"/>
      <c r="L75" s="4"/>
      <c r="M75" s="4"/>
      <c r="N75" s="4"/>
      <c r="O75" s="5"/>
      <c r="P75" s="5"/>
      <c r="Q75" s="4"/>
    </row>
    <row r="76" spans="2:21">
      <c r="B76" s="1"/>
      <c r="C76" s="1"/>
      <c r="D76" s="1"/>
      <c r="E76" s="2"/>
      <c r="G76" s="1"/>
      <c r="H76" s="1"/>
      <c r="I76" s="1"/>
      <c r="J76" s="2">
        <f>SUM(J73:J75)</f>
        <v>3.06894</v>
      </c>
      <c r="K76" s="4"/>
      <c r="L76" s="4"/>
      <c r="M76" s="4"/>
      <c r="N76" s="4"/>
      <c r="O76" s="5"/>
      <c r="P76" s="5"/>
      <c r="Q76" s="4"/>
    </row>
    <row r="77" spans="2:21">
      <c r="B77" s="1"/>
      <c r="C77" s="1"/>
      <c r="D77" s="1"/>
      <c r="E77" s="2"/>
      <c r="G77" s="1" t="s">
        <v>38</v>
      </c>
      <c r="H77" s="1">
        <v>87.8</v>
      </c>
      <c r="I77" s="1">
        <v>335</v>
      </c>
      <c r="J77" s="2">
        <f>SUM(H77/1000*I77)</f>
        <v>29.413</v>
      </c>
      <c r="K77" s="4"/>
      <c r="L77" s="4"/>
      <c r="M77" s="4"/>
      <c r="N77" s="4"/>
      <c r="O77" s="5"/>
      <c r="P77" s="5"/>
      <c r="Q77" s="4"/>
    </row>
    <row r="78" spans="2:21">
      <c r="B78" s="1"/>
      <c r="C78" s="1"/>
      <c r="D78" s="1"/>
      <c r="E78" s="2"/>
      <c r="G78" s="1" t="s">
        <v>33</v>
      </c>
      <c r="H78" s="1">
        <v>154.9</v>
      </c>
      <c r="I78" s="1">
        <v>60</v>
      </c>
      <c r="J78" s="2">
        <f t="shared" ref="J78:J82" si="20">SUM(H78/1000*I78)</f>
        <v>9.2940000000000005</v>
      </c>
      <c r="K78" s="4"/>
      <c r="L78" s="4"/>
      <c r="M78" s="4"/>
      <c r="N78" s="4"/>
      <c r="O78" s="5"/>
      <c r="P78" s="5"/>
      <c r="Q78" s="4"/>
    </row>
    <row r="79" spans="2:21">
      <c r="B79" s="1"/>
      <c r="C79" s="1"/>
      <c r="D79" s="1"/>
      <c r="E79" s="2"/>
      <c r="G79" s="1" t="s">
        <v>29</v>
      </c>
      <c r="H79" s="1">
        <v>14.2</v>
      </c>
      <c r="I79" s="12">
        <v>46</v>
      </c>
      <c r="J79" s="2">
        <f t="shared" si="20"/>
        <v>0.6532</v>
      </c>
      <c r="K79" s="4"/>
      <c r="L79" s="4"/>
      <c r="M79" s="4"/>
      <c r="N79" s="4"/>
      <c r="O79" s="5"/>
      <c r="P79" s="5"/>
      <c r="Q79" s="4"/>
    </row>
    <row r="80" spans="2:21">
      <c r="B80" s="1"/>
      <c r="C80" s="1"/>
      <c r="D80" s="1"/>
      <c r="E80" s="2"/>
      <c r="G80" s="1" t="s">
        <v>2</v>
      </c>
      <c r="H80" s="1">
        <v>5.3</v>
      </c>
      <c r="I80" s="2">
        <v>157.61000000000001</v>
      </c>
      <c r="J80" s="2">
        <f t="shared" si="20"/>
        <v>0.8353330000000001</v>
      </c>
      <c r="K80" s="4"/>
      <c r="L80" s="4"/>
      <c r="M80" s="4"/>
      <c r="N80" s="4"/>
      <c r="O80" s="5"/>
      <c r="P80" s="5"/>
      <c r="Q80" s="4"/>
    </row>
    <row r="81" spans="2:17">
      <c r="B81" s="1"/>
      <c r="C81" s="1"/>
      <c r="D81" s="1"/>
      <c r="E81" s="2"/>
      <c r="G81" s="1" t="s">
        <v>34</v>
      </c>
      <c r="H81" s="1">
        <v>2.5</v>
      </c>
      <c r="I81" s="1">
        <v>150</v>
      </c>
      <c r="J81" s="2">
        <f t="shared" si="20"/>
        <v>0.375</v>
      </c>
      <c r="K81" s="4"/>
      <c r="L81" s="4"/>
      <c r="M81" s="4"/>
      <c r="N81" s="4"/>
      <c r="O81" s="5"/>
      <c r="P81" s="5"/>
      <c r="Q81" s="4"/>
    </row>
    <row r="82" spans="2:17">
      <c r="B82" s="1"/>
      <c r="C82" s="1"/>
      <c r="D82" s="1"/>
      <c r="E82" s="2"/>
      <c r="G82" s="1" t="s">
        <v>3</v>
      </c>
      <c r="H82" s="1">
        <v>2</v>
      </c>
      <c r="I82" s="12">
        <v>18.5</v>
      </c>
      <c r="J82" s="2">
        <f t="shared" si="20"/>
        <v>3.6999999999999998E-2</v>
      </c>
      <c r="K82" s="4"/>
      <c r="L82" s="4"/>
      <c r="M82" s="4"/>
      <c r="N82" s="4"/>
      <c r="O82" s="5"/>
      <c r="P82" s="5"/>
      <c r="Q82" s="4"/>
    </row>
    <row r="83" spans="2:17">
      <c r="B83" s="1"/>
      <c r="C83" s="1"/>
      <c r="D83" s="1"/>
      <c r="E83" s="2"/>
      <c r="G83" s="1"/>
      <c r="H83" s="1"/>
      <c r="I83" s="1"/>
      <c r="J83" s="2">
        <f>SUM(J77:J82)</f>
        <v>40.607532999999997</v>
      </c>
      <c r="K83" s="4"/>
      <c r="L83" s="4"/>
      <c r="M83" s="4"/>
      <c r="N83" s="4"/>
      <c r="O83" s="5"/>
      <c r="P83" s="5"/>
      <c r="Q83" s="4"/>
    </row>
    <row r="84" spans="2:17">
      <c r="B84" s="1"/>
      <c r="C84" s="1"/>
      <c r="D84" s="1"/>
      <c r="E84" s="2"/>
      <c r="G84" s="1" t="s">
        <v>7</v>
      </c>
      <c r="H84" s="1">
        <v>1</v>
      </c>
      <c r="I84" s="1">
        <v>390</v>
      </c>
      <c r="J84" s="9">
        <f>SUM(H84/1000*I84)</f>
        <v>0.39</v>
      </c>
      <c r="K84" s="4"/>
      <c r="L84" s="4"/>
      <c r="M84" s="4"/>
      <c r="N84" s="4"/>
      <c r="O84" s="5"/>
      <c r="P84" s="5"/>
      <c r="Q84" s="4"/>
    </row>
    <row r="85" spans="2:17">
      <c r="B85" s="1"/>
      <c r="C85" s="1"/>
      <c r="D85" s="1"/>
      <c r="E85" s="2"/>
      <c r="G85" s="1" t="s">
        <v>1</v>
      </c>
      <c r="H85" s="1">
        <v>15</v>
      </c>
      <c r="I85" s="1">
        <v>71</v>
      </c>
      <c r="J85" s="10">
        <f t="shared" ref="J85:J86" si="21">SUM(H85/1000*I85)</f>
        <v>1.0649999999999999</v>
      </c>
      <c r="K85" s="4"/>
      <c r="L85" s="4"/>
      <c r="M85" s="4"/>
      <c r="N85" s="4"/>
      <c r="O85" s="5"/>
      <c r="P85" s="5"/>
      <c r="Q85" s="4"/>
    </row>
    <row r="86" spans="2:17">
      <c r="B86" s="1"/>
      <c r="C86" s="1"/>
      <c r="D86" s="1"/>
      <c r="E86" s="2"/>
      <c r="G86" s="1" t="s">
        <v>8</v>
      </c>
      <c r="H86" s="1">
        <v>0.05</v>
      </c>
      <c r="I86" s="1">
        <v>7000</v>
      </c>
      <c r="J86" s="10">
        <f t="shared" si="21"/>
        <v>0.35000000000000003</v>
      </c>
      <c r="K86" s="4"/>
      <c r="L86" s="4"/>
      <c r="M86" s="4"/>
      <c r="N86" s="4"/>
      <c r="O86" s="5"/>
      <c r="P86" s="5"/>
      <c r="Q86" s="4"/>
    </row>
    <row r="87" spans="2:17">
      <c r="B87" s="1"/>
      <c r="C87" s="1"/>
      <c r="D87" s="1"/>
      <c r="E87" s="2"/>
      <c r="G87" s="1"/>
      <c r="H87" s="1"/>
      <c r="I87" s="1"/>
      <c r="J87" s="10">
        <f>SUM(J84:J86)</f>
        <v>1.8050000000000002</v>
      </c>
      <c r="K87" s="4"/>
      <c r="L87" s="4"/>
      <c r="M87" s="4"/>
      <c r="N87" s="4"/>
      <c r="O87" s="5"/>
      <c r="P87" s="5"/>
      <c r="Q87" s="4"/>
    </row>
    <row r="88" spans="2:17">
      <c r="B88" s="1"/>
      <c r="C88" s="1"/>
      <c r="D88" s="1"/>
      <c r="E88" s="1"/>
      <c r="G88" s="1" t="s">
        <v>9</v>
      </c>
      <c r="H88" s="1">
        <v>40</v>
      </c>
      <c r="I88" s="1">
        <v>63</v>
      </c>
      <c r="J88" s="10">
        <f t="shared" ref="J88" si="22">SUM(H88/1000*I88)</f>
        <v>2.52</v>
      </c>
      <c r="K88" s="4"/>
      <c r="L88" s="4"/>
      <c r="M88" s="4"/>
      <c r="N88" s="4"/>
      <c r="O88" s="5"/>
      <c r="P88" s="5"/>
      <c r="Q88" s="4"/>
    </row>
    <row r="89" spans="2:17">
      <c r="B89" s="1"/>
      <c r="C89" s="1"/>
      <c r="D89" s="1"/>
      <c r="E89" s="2"/>
      <c r="G89" s="1"/>
      <c r="H89" s="1"/>
      <c r="I89" s="1"/>
      <c r="J89" s="10"/>
      <c r="K89" s="4"/>
      <c r="L89" s="7"/>
      <c r="M89" s="7"/>
      <c r="N89" s="4"/>
      <c r="O89" s="5"/>
      <c r="P89" s="5"/>
      <c r="Q89" s="4"/>
    </row>
    <row r="90" spans="2:17">
      <c r="B90" s="1"/>
      <c r="C90" s="1"/>
      <c r="D90" s="1"/>
      <c r="E90" s="1"/>
      <c r="G90" s="1"/>
      <c r="H90" s="1"/>
      <c r="I90" s="1"/>
      <c r="J90" s="10">
        <f>SUM(J76+J83+J87+J88)</f>
        <v>48.001472999999997</v>
      </c>
      <c r="K90" s="4"/>
      <c r="L90" s="7"/>
      <c r="M90" s="7"/>
      <c r="N90" s="4"/>
      <c r="O90" s="5"/>
      <c r="P90" s="5"/>
      <c r="Q90" s="4"/>
    </row>
    <row r="91" spans="2:17">
      <c r="B91" s="1"/>
      <c r="C91" s="1"/>
      <c r="D91" s="1"/>
      <c r="E91" s="2"/>
      <c r="G91" s="1"/>
      <c r="H91" s="1"/>
      <c r="I91" s="1"/>
      <c r="J91" s="10"/>
      <c r="K91" s="4"/>
      <c r="L91" s="4"/>
      <c r="M91" s="4"/>
      <c r="N91" s="4"/>
      <c r="O91" s="5"/>
      <c r="P91" s="5"/>
      <c r="Q91" s="4"/>
    </row>
    <row r="92" spans="2:17">
      <c r="B92" s="1"/>
      <c r="C92" s="1"/>
      <c r="D92" s="1"/>
      <c r="E92" s="2"/>
      <c r="G92" s="1"/>
      <c r="H92" s="1"/>
      <c r="I92" s="1"/>
      <c r="J92" s="10"/>
      <c r="K92" s="4"/>
      <c r="L92" s="4"/>
      <c r="M92" s="4"/>
      <c r="N92" s="4"/>
      <c r="O92" s="5"/>
      <c r="P92" s="4"/>
      <c r="Q92" s="4"/>
    </row>
    <row r="93" spans="2:17">
      <c r="B93" s="1"/>
      <c r="C93" s="1"/>
      <c r="D93" s="1"/>
      <c r="E93" s="2"/>
      <c r="G93" s="1"/>
      <c r="H93" s="1"/>
      <c r="I93" s="1"/>
      <c r="J93" s="10"/>
      <c r="K93" s="4"/>
      <c r="L93" s="4"/>
      <c r="M93" s="4"/>
      <c r="N93" s="4"/>
      <c r="O93" s="5"/>
      <c r="P93" s="4"/>
      <c r="Q93" s="4"/>
    </row>
    <row r="94" spans="2:17">
      <c r="G94" s="1"/>
      <c r="H94" s="1"/>
      <c r="I94" s="1"/>
      <c r="J94" s="10"/>
      <c r="K94" s="4"/>
      <c r="L94" s="4"/>
      <c r="M94" s="4"/>
      <c r="N94" s="4"/>
      <c r="O94" s="5"/>
      <c r="P94" s="4"/>
      <c r="Q94" s="4"/>
    </row>
    <row r="95" spans="2:17">
      <c r="K95" s="4"/>
      <c r="L95" s="4"/>
      <c r="M95" s="4"/>
      <c r="N95" s="4"/>
      <c r="O95" s="4"/>
      <c r="P95" s="4"/>
      <c r="Q95" s="4"/>
    </row>
    <row r="96" spans="2:17">
      <c r="K96" s="4"/>
      <c r="L96" s="4"/>
      <c r="M96" s="4"/>
      <c r="N96" s="4"/>
      <c r="O96" s="4"/>
      <c r="P96" s="4"/>
      <c r="Q96" s="4"/>
    </row>
    <row r="97" spans="2:17">
      <c r="K97" s="4"/>
      <c r="L97" s="4"/>
      <c r="M97" s="4"/>
      <c r="N97" s="4"/>
      <c r="O97" s="4"/>
      <c r="P97" s="4"/>
      <c r="Q97" s="4"/>
    </row>
    <row r="98" spans="2:17">
      <c r="K98" s="4"/>
      <c r="L98" s="4"/>
      <c r="M98" s="4"/>
      <c r="N98" s="4"/>
      <c r="O98" s="4"/>
      <c r="P98" s="4"/>
      <c r="Q98" s="4"/>
    </row>
    <row r="99" spans="2:17">
      <c r="K99" s="4"/>
      <c r="L99" s="4"/>
      <c r="M99" s="4"/>
      <c r="N99" s="4"/>
      <c r="O99" s="4"/>
      <c r="P99" s="4"/>
      <c r="Q99" s="4"/>
    </row>
    <row r="100" spans="2:17">
      <c r="K100" s="4"/>
      <c r="L100" s="4"/>
      <c r="M100" s="4"/>
      <c r="N100" s="4"/>
      <c r="O100" s="4"/>
      <c r="P100" s="4"/>
      <c r="Q100" s="4"/>
    </row>
    <row r="101" spans="2:17">
      <c r="E101" s="21" t="s">
        <v>50</v>
      </c>
      <c r="F101" s="21"/>
      <c r="G101" s="21"/>
      <c r="K101" s="4"/>
      <c r="L101" s="4"/>
      <c r="M101" s="4"/>
      <c r="N101" s="4"/>
      <c r="O101" s="4"/>
      <c r="P101" s="4"/>
      <c r="Q101" s="4"/>
    </row>
    <row r="102" spans="2:17">
      <c r="B102" s="18" t="s">
        <v>28</v>
      </c>
      <c r="C102" s="19"/>
      <c r="D102" s="19"/>
      <c r="E102" s="20"/>
      <c r="G102" s="18"/>
      <c r="H102" s="19"/>
      <c r="I102" s="19"/>
      <c r="J102" s="19"/>
      <c r="K102" s="4"/>
      <c r="L102" s="4"/>
      <c r="M102" s="4"/>
      <c r="N102" s="4"/>
      <c r="O102" s="4"/>
      <c r="P102" s="4"/>
      <c r="Q102" s="4"/>
    </row>
    <row r="103" spans="2:17">
      <c r="B103" s="1" t="s">
        <v>23</v>
      </c>
      <c r="C103" s="1">
        <v>94</v>
      </c>
      <c r="D103" s="1">
        <v>290</v>
      </c>
      <c r="E103" s="10">
        <f t="shared" ref="E103:E110" si="23">SUM(C103/1000*D103)</f>
        <v>27.26</v>
      </c>
      <c r="G103" s="18" t="s">
        <v>30</v>
      </c>
      <c r="H103" s="19"/>
      <c r="I103" s="19"/>
      <c r="J103" s="19"/>
      <c r="K103" s="4"/>
      <c r="L103" s="4"/>
      <c r="M103" s="4"/>
      <c r="N103" s="4"/>
      <c r="O103" s="4"/>
      <c r="P103" s="4"/>
      <c r="Q103" s="4"/>
    </row>
    <row r="104" spans="2:17">
      <c r="B104" s="1" t="s">
        <v>31</v>
      </c>
      <c r="C104" s="1">
        <v>6.5</v>
      </c>
      <c r="D104" s="1">
        <v>64.290000000000006</v>
      </c>
      <c r="E104" s="10">
        <f t="shared" si="23"/>
        <v>0.41788500000000001</v>
      </c>
      <c r="G104" s="1" t="s">
        <v>14</v>
      </c>
      <c r="H104" s="1">
        <v>58</v>
      </c>
      <c r="I104" s="1">
        <v>335</v>
      </c>
      <c r="J104" s="2">
        <f>SUM(H104/1000*I104)</f>
        <v>19.43</v>
      </c>
      <c r="K104" s="4"/>
      <c r="L104" s="17"/>
      <c r="M104" s="17"/>
      <c r="N104" s="17"/>
      <c r="O104" s="17"/>
      <c r="P104" s="4"/>
      <c r="Q104" s="4"/>
    </row>
    <row r="105" spans="2:17">
      <c r="B105" s="1" t="s">
        <v>15</v>
      </c>
      <c r="C105" s="1">
        <v>3</v>
      </c>
      <c r="D105" s="1">
        <v>275</v>
      </c>
      <c r="E105" s="10">
        <f t="shared" si="23"/>
        <v>0.82500000000000007</v>
      </c>
      <c r="G105" s="13" t="s">
        <v>36</v>
      </c>
      <c r="H105" s="1">
        <v>9.4</v>
      </c>
      <c r="I105" s="1">
        <v>83.75</v>
      </c>
      <c r="J105" s="2">
        <f t="shared" ref="J105:J108" si="24">SUM(H105/1000*I105)</f>
        <v>0.78725000000000001</v>
      </c>
      <c r="K105" s="4"/>
      <c r="L105" s="4"/>
      <c r="M105" s="4"/>
      <c r="N105" s="4"/>
      <c r="O105" s="5"/>
      <c r="P105" s="4"/>
      <c r="Q105" s="4"/>
    </row>
    <row r="106" spans="2:17">
      <c r="B106" s="1" t="s">
        <v>1</v>
      </c>
      <c r="C106" s="1">
        <v>3.5</v>
      </c>
      <c r="D106" s="1">
        <v>71</v>
      </c>
      <c r="E106" s="10">
        <f t="shared" si="23"/>
        <v>0.2485</v>
      </c>
      <c r="G106" s="13" t="s">
        <v>29</v>
      </c>
      <c r="H106" s="1">
        <v>27</v>
      </c>
      <c r="I106" s="1">
        <v>46</v>
      </c>
      <c r="J106" s="2">
        <f t="shared" si="24"/>
        <v>1.242</v>
      </c>
      <c r="K106" s="4"/>
      <c r="L106" s="14"/>
      <c r="M106" s="4"/>
      <c r="N106" s="4"/>
      <c r="O106" s="5"/>
      <c r="P106" s="4"/>
      <c r="Q106" s="4"/>
    </row>
    <row r="107" spans="2:17">
      <c r="B107" s="1" t="s">
        <v>24</v>
      </c>
      <c r="C107" s="1">
        <v>3.5</v>
      </c>
      <c r="D107" s="1">
        <v>292.06</v>
      </c>
      <c r="E107" s="10">
        <f t="shared" si="23"/>
        <v>1.0222100000000001</v>
      </c>
      <c r="G107" s="15" t="s">
        <v>6</v>
      </c>
      <c r="H107" s="3">
        <v>2.2999999999999998</v>
      </c>
      <c r="I107" s="3">
        <v>960</v>
      </c>
      <c r="J107" s="2">
        <f t="shared" si="24"/>
        <v>2.2080000000000002</v>
      </c>
      <c r="K107" s="4"/>
      <c r="L107" s="14"/>
      <c r="M107" s="4"/>
      <c r="N107" s="4"/>
      <c r="O107" s="5"/>
      <c r="P107" s="4"/>
      <c r="Q107" s="4"/>
    </row>
    <row r="108" spans="2:17">
      <c r="B108" s="1" t="s">
        <v>32</v>
      </c>
      <c r="C108" s="1">
        <v>3.5</v>
      </c>
      <c r="D108" s="1">
        <v>145</v>
      </c>
      <c r="E108" s="10">
        <f t="shared" si="23"/>
        <v>0.50750000000000006</v>
      </c>
      <c r="G108" s="15" t="s">
        <v>11</v>
      </c>
      <c r="H108" s="3">
        <v>5</v>
      </c>
      <c r="I108" s="3">
        <v>45</v>
      </c>
      <c r="J108" s="2">
        <f t="shared" si="24"/>
        <v>0.22500000000000001</v>
      </c>
      <c r="K108" s="4"/>
      <c r="L108" s="16"/>
      <c r="M108" s="7"/>
      <c r="N108" s="7"/>
      <c r="O108" s="5"/>
      <c r="P108" s="4"/>
      <c r="Q108" s="4"/>
    </row>
    <row r="109" spans="2:17">
      <c r="B109" s="1" t="s">
        <v>6</v>
      </c>
      <c r="C109" s="1">
        <v>3.5</v>
      </c>
      <c r="D109" s="1">
        <v>960</v>
      </c>
      <c r="E109" s="10">
        <f t="shared" si="23"/>
        <v>3.36</v>
      </c>
      <c r="G109" s="1" t="s">
        <v>45</v>
      </c>
      <c r="H109" s="1">
        <v>1.3</v>
      </c>
      <c r="I109" s="1">
        <v>45</v>
      </c>
      <c r="J109" s="2">
        <f t="shared" ref="J109:J115" si="25">SUM(H109/1000*I109)</f>
        <v>5.8499999999999996E-2</v>
      </c>
      <c r="K109" s="4"/>
      <c r="L109" s="16"/>
      <c r="M109" s="7"/>
      <c r="N109" s="7"/>
      <c r="O109" s="5"/>
      <c r="P109" s="4"/>
      <c r="Q109" s="4"/>
    </row>
    <row r="110" spans="2:17">
      <c r="B110" s="1" t="s">
        <v>25</v>
      </c>
      <c r="C110" s="1">
        <v>10</v>
      </c>
      <c r="D110" s="1">
        <v>328.95</v>
      </c>
      <c r="E110" s="10">
        <f t="shared" si="23"/>
        <v>3.2894999999999999</v>
      </c>
      <c r="G110" s="1" t="s">
        <v>6</v>
      </c>
      <c r="H110" s="1">
        <v>1.3</v>
      </c>
      <c r="I110" s="1">
        <v>960</v>
      </c>
      <c r="J110" s="2">
        <f t="shared" si="25"/>
        <v>1.248</v>
      </c>
      <c r="K110" s="4"/>
      <c r="L110" s="4"/>
      <c r="M110" s="4"/>
      <c r="N110" s="4"/>
      <c r="O110" s="5"/>
      <c r="P110" s="4"/>
      <c r="Q110" s="4"/>
    </row>
    <row r="111" spans="2:17">
      <c r="B111" s="1"/>
      <c r="C111" s="1"/>
      <c r="D111" s="1"/>
      <c r="E111" s="10">
        <f>SUM(E103:E110)</f>
        <v>36.930594999999997</v>
      </c>
      <c r="G111" s="1" t="s">
        <v>46</v>
      </c>
      <c r="H111" s="1">
        <v>1.8</v>
      </c>
      <c r="I111" s="1">
        <v>150</v>
      </c>
      <c r="J111" s="2">
        <f t="shared" si="25"/>
        <v>0.27</v>
      </c>
      <c r="K111" s="4"/>
      <c r="L111" s="4"/>
      <c r="M111" s="4"/>
      <c r="N111" s="4"/>
      <c r="O111" s="5"/>
      <c r="P111" s="4"/>
      <c r="Q111" s="4"/>
    </row>
    <row r="112" spans="2:17">
      <c r="B112" s="1" t="s">
        <v>7</v>
      </c>
      <c r="C112" s="1">
        <v>1</v>
      </c>
      <c r="D112" s="1">
        <v>390</v>
      </c>
      <c r="E112" s="9">
        <f>SUM(C112/1000*D112)</f>
        <v>0.39</v>
      </c>
      <c r="G112" s="1" t="s">
        <v>1</v>
      </c>
      <c r="H112" s="1">
        <v>0.3</v>
      </c>
      <c r="I112" s="1">
        <v>71</v>
      </c>
      <c r="J112" s="2">
        <f t="shared" si="25"/>
        <v>2.1299999999999999E-2</v>
      </c>
      <c r="K112" s="4"/>
      <c r="L112" s="4"/>
      <c r="M112" s="4"/>
      <c r="N112" s="4"/>
      <c r="O112" s="5"/>
      <c r="P112" s="4"/>
      <c r="Q112" s="4"/>
    </row>
    <row r="113" spans="2:17">
      <c r="B113" s="1" t="s">
        <v>1</v>
      </c>
      <c r="C113" s="1">
        <v>15</v>
      </c>
      <c r="D113" s="1">
        <v>71</v>
      </c>
      <c r="E113" s="10">
        <f>SUM(C113/1000*D113)</f>
        <v>1.0649999999999999</v>
      </c>
      <c r="G113" s="1" t="s">
        <v>3</v>
      </c>
      <c r="H113" s="1">
        <v>2</v>
      </c>
      <c r="I113" s="1">
        <v>18.5</v>
      </c>
      <c r="J113" s="2">
        <f t="shared" si="25"/>
        <v>3.6999999999999998E-2</v>
      </c>
      <c r="K113" s="4"/>
      <c r="L113" s="4"/>
      <c r="M113" s="4"/>
      <c r="N113" s="4"/>
      <c r="O113" s="5"/>
      <c r="P113" s="4"/>
      <c r="Q113" s="4"/>
    </row>
    <row r="114" spans="2:17">
      <c r="B114" s="1" t="s">
        <v>8</v>
      </c>
      <c r="C114" s="1">
        <v>0.05</v>
      </c>
      <c r="D114" s="1">
        <v>7000</v>
      </c>
      <c r="E114" s="10">
        <f>SUM(C114/1000*D114)</f>
        <v>0.35000000000000003</v>
      </c>
      <c r="G114" s="1" t="s">
        <v>0</v>
      </c>
      <c r="H114" s="1">
        <v>2.2999999999999998</v>
      </c>
      <c r="I114" s="1">
        <v>40</v>
      </c>
      <c r="J114" s="2">
        <f t="shared" si="25"/>
        <v>9.1999999999999998E-2</v>
      </c>
      <c r="K114" s="4"/>
      <c r="L114" s="4"/>
      <c r="M114" s="4"/>
      <c r="N114" s="4"/>
      <c r="O114" s="5"/>
      <c r="P114" s="4"/>
      <c r="Q114" s="4"/>
    </row>
    <row r="115" spans="2:17">
      <c r="B115" s="1"/>
      <c r="C115" s="1"/>
      <c r="D115" s="1"/>
      <c r="E115" s="10">
        <f>SUM(E112:E114)</f>
        <v>1.8050000000000002</v>
      </c>
      <c r="G115" s="1" t="s">
        <v>29</v>
      </c>
      <c r="H115" s="1">
        <v>1</v>
      </c>
      <c r="I115" s="1">
        <v>46</v>
      </c>
      <c r="J115" s="2">
        <f t="shared" si="25"/>
        <v>4.5999999999999999E-2</v>
      </c>
      <c r="K115" s="4"/>
      <c r="L115" s="4"/>
      <c r="M115" s="4"/>
      <c r="N115" s="4"/>
      <c r="O115" s="5"/>
      <c r="P115" s="4"/>
      <c r="Q115" s="4"/>
    </row>
    <row r="116" spans="2:17">
      <c r="B116" s="1" t="s">
        <v>35</v>
      </c>
      <c r="C116" s="1">
        <v>27.2</v>
      </c>
      <c r="D116" s="1">
        <v>78</v>
      </c>
      <c r="E116" s="10">
        <f>SUM(C116/1000*D116)</f>
        <v>2.1215999999999999</v>
      </c>
      <c r="G116" s="1"/>
      <c r="H116" s="1"/>
      <c r="I116" s="1"/>
      <c r="J116" s="2">
        <f>SUM(J104:J115)</f>
        <v>25.665050000000001</v>
      </c>
      <c r="K116" s="4"/>
      <c r="L116" s="4"/>
      <c r="M116" s="4"/>
      <c r="N116" s="4"/>
      <c r="O116" s="5"/>
      <c r="P116" s="4"/>
      <c r="Q116" s="4"/>
    </row>
    <row r="117" spans="2:17">
      <c r="B117" s="1" t="s">
        <v>39</v>
      </c>
      <c r="C117" s="1">
        <v>9.65</v>
      </c>
      <c r="D117" s="1">
        <v>740</v>
      </c>
      <c r="E117" s="10">
        <f>SUM(C117/1000*D117)</f>
        <v>7.141</v>
      </c>
      <c r="G117" s="1" t="s">
        <v>17</v>
      </c>
      <c r="H117" s="1">
        <v>69</v>
      </c>
      <c r="I117" s="1">
        <v>62.5</v>
      </c>
      <c r="J117" s="10">
        <f>SUM(H117/1000*I117)</f>
        <v>4.3125</v>
      </c>
      <c r="K117" s="4"/>
      <c r="L117" s="4"/>
      <c r="M117" s="4"/>
      <c r="N117" s="4"/>
      <c r="O117" s="5"/>
      <c r="P117" s="4"/>
      <c r="Q117" s="4"/>
    </row>
    <row r="118" spans="2:17">
      <c r="B118" s="1"/>
      <c r="C118" s="1"/>
      <c r="D118" s="1"/>
      <c r="E118" s="10">
        <f>SUM(E111+E115+E116+E117)</f>
        <v>47.998194999999996</v>
      </c>
      <c r="G118" s="1" t="s">
        <v>6</v>
      </c>
      <c r="H118" s="1">
        <v>6.7</v>
      </c>
      <c r="I118" s="1">
        <v>960</v>
      </c>
      <c r="J118" s="10">
        <f t="shared" ref="J118:J119" si="26">SUM(H118/1000*I118)</f>
        <v>6.4320000000000004</v>
      </c>
      <c r="K118" s="4"/>
      <c r="L118" s="4"/>
      <c r="M118" s="4"/>
      <c r="N118" s="4"/>
      <c r="O118" s="5"/>
      <c r="P118" s="4"/>
      <c r="Q118" s="4"/>
    </row>
    <row r="119" spans="2:17">
      <c r="B119" s="1"/>
      <c r="C119" s="1"/>
      <c r="D119" s="1"/>
      <c r="E119" s="10"/>
      <c r="G119" s="1" t="s">
        <v>3</v>
      </c>
      <c r="H119" s="1">
        <v>1.5</v>
      </c>
      <c r="I119" s="1">
        <v>18.5</v>
      </c>
      <c r="J119" s="10">
        <f t="shared" si="26"/>
        <v>2.775E-2</v>
      </c>
      <c r="K119" s="4"/>
      <c r="L119" s="4"/>
      <c r="M119" s="4"/>
      <c r="N119" s="4"/>
      <c r="O119" s="5"/>
      <c r="P119" s="4"/>
      <c r="Q119" s="4"/>
    </row>
    <row r="120" spans="2:17">
      <c r="B120" s="1"/>
      <c r="C120" s="1"/>
      <c r="D120" s="1"/>
      <c r="E120" s="10"/>
      <c r="G120" s="1"/>
      <c r="H120" s="1"/>
      <c r="I120" s="1"/>
      <c r="J120" s="10">
        <f>SUM(J117:J119)</f>
        <v>10.77225</v>
      </c>
      <c r="K120" s="4"/>
      <c r="L120" s="4"/>
      <c r="M120" s="4"/>
      <c r="N120" s="4"/>
      <c r="O120" s="5"/>
      <c r="P120" s="4"/>
      <c r="Q120" s="4"/>
    </row>
    <row r="121" spans="2:17">
      <c r="B121" s="1"/>
      <c r="C121" s="1"/>
      <c r="D121" s="1"/>
      <c r="E121" s="10"/>
      <c r="G121" s="1" t="s">
        <v>7</v>
      </c>
      <c r="H121" s="1">
        <v>1</v>
      </c>
      <c r="I121" s="1">
        <v>390</v>
      </c>
      <c r="J121" s="9">
        <f>SUM(H121/1000*I121)</f>
        <v>0.39</v>
      </c>
      <c r="L121" s="4"/>
      <c r="M121" s="4"/>
      <c r="N121" s="4"/>
      <c r="O121" s="5"/>
      <c r="P121" s="4"/>
    </row>
    <row r="122" spans="2:17">
      <c r="B122" s="4"/>
      <c r="C122" s="4"/>
      <c r="D122" s="4"/>
      <c r="E122" s="5"/>
      <c r="G122" s="1" t="s">
        <v>1</v>
      </c>
      <c r="H122" s="1">
        <v>15</v>
      </c>
      <c r="I122" s="1">
        <v>71</v>
      </c>
      <c r="J122" s="10">
        <f t="shared" ref="J122:J123" si="27">SUM(H122/1000*I122)</f>
        <v>1.0649999999999999</v>
      </c>
      <c r="L122" s="4"/>
      <c r="M122" s="4"/>
      <c r="N122" s="4"/>
      <c r="O122" s="4"/>
      <c r="P122" s="4"/>
    </row>
    <row r="123" spans="2:17">
      <c r="B123" s="18" t="s">
        <v>18</v>
      </c>
      <c r="C123" s="19"/>
      <c r="D123" s="19"/>
      <c r="E123" s="20"/>
      <c r="G123" s="1" t="s">
        <v>47</v>
      </c>
      <c r="H123" s="1">
        <v>8</v>
      </c>
      <c r="I123" s="1">
        <v>180</v>
      </c>
      <c r="J123" s="10">
        <f t="shared" si="27"/>
        <v>1.44</v>
      </c>
      <c r="L123" s="4"/>
      <c r="M123" s="4"/>
      <c r="N123" s="4"/>
      <c r="O123" s="5"/>
      <c r="P123" s="4"/>
    </row>
    <row r="124" spans="2:17">
      <c r="B124" s="1"/>
      <c r="C124" s="1"/>
      <c r="D124" s="1"/>
      <c r="E124" s="2"/>
      <c r="G124" s="1"/>
      <c r="H124" s="1"/>
      <c r="I124" s="1"/>
      <c r="J124" s="10">
        <f>SUM(J121:J123)</f>
        <v>2.895</v>
      </c>
      <c r="L124" s="4"/>
      <c r="M124" s="4"/>
      <c r="N124" s="4"/>
      <c r="O124" s="5"/>
      <c r="P124" s="4"/>
    </row>
    <row r="125" spans="2:17">
      <c r="B125" s="1" t="s">
        <v>51</v>
      </c>
      <c r="C125" s="1">
        <v>34.299999999999997</v>
      </c>
      <c r="D125" s="1">
        <v>230</v>
      </c>
      <c r="E125" s="2">
        <f>SUM(C125/1000*D125)</f>
        <v>7.8889999999999993</v>
      </c>
      <c r="G125" s="1" t="s">
        <v>35</v>
      </c>
      <c r="H125" s="1">
        <v>25</v>
      </c>
      <c r="I125" s="1">
        <v>78</v>
      </c>
      <c r="J125" s="10">
        <f t="shared" ref="J125:J126" si="28">SUM(H125/1000*I125)</f>
        <v>1.9500000000000002</v>
      </c>
      <c r="L125" s="4"/>
      <c r="M125" s="4"/>
      <c r="N125" s="4"/>
      <c r="O125" s="5"/>
      <c r="P125" s="4"/>
    </row>
    <row r="126" spans="2:17">
      <c r="B126" s="1"/>
      <c r="C126" s="1"/>
      <c r="D126" s="1"/>
      <c r="E126" s="2"/>
      <c r="G126" s="1" t="s">
        <v>6</v>
      </c>
      <c r="H126" s="1">
        <v>7</v>
      </c>
      <c r="I126" s="1">
        <v>960</v>
      </c>
      <c r="J126" s="9">
        <f t="shared" si="28"/>
        <v>6.72</v>
      </c>
      <c r="L126" s="4"/>
      <c r="M126" s="4"/>
      <c r="N126" s="4"/>
      <c r="O126" s="5"/>
    </row>
    <row r="127" spans="2:17">
      <c r="B127" s="1" t="s">
        <v>40</v>
      </c>
      <c r="C127" s="1">
        <v>121.6</v>
      </c>
      <c r="D127" s="1">
        <v>230</v>
      </c>
      <c r="E127" s="2">
        <f>SUM(C127/1000*D127)</f>
        <v>27.968</v>
      </c>
      <c r="G127" s="1"/>
      <c r="H127" s="1"/>
      <c r="I127" s="1"/>
      <c r="J127" s="10">
        <f>SUM(J116+J120+J124+J125+J126)</f>
        <v>48.002300000000005</v>
      </c>
      <c r="L127" s="4"/>
      <c r="M127" s="4"/>
      <c r="N127" s="4"/>
      <c r="O127" s="5"/>
    </row>
    <row r="128" spans="2:17">
      <c r="B128" s="1" t="s">
        <v>2</v>
      </c>
      <c r="C128" s="1">
        <v>9.5</v>
      </c>
      <c r="D128" s="1">
        <v>157.61000000000001</v>
      </c>
      <c r="E128" s="2">
        <f t="shared" ref="E128:E132" si="29">SUM(C128/1000*D128)</f>
        <v>1.497295</v>
      </c>
      <c r="G128" s="1"/>
      <c r="H128" s="1"/>
      <c r="I128" s="1"/>
      <c r="J128" s="10"/>
      <c r="L128" s="4"/>
      <c r="M128" s="4"/>
      <c r="N128" s="4"/>
      <c r="O128" s="5"/>
    </row>
    <row r="129" spans="2:15">
      <c r="B129" s="1" t="s">
        <v>29</v>
      </c>
      <c r="C129" s="1">
        <v>20.05</v>
      </c>
      <c r="D129" s="1">
        <v>46</v>
      </c>
      <c r="E129" s="2">
        <f t="shared" si="29"/>
        <v>0.92230000000000012</v>
      </c>
      <c r="G129" s="1"/>
      <c r="H129" s="1"/>
      <c r="I129" s="1"/>
      <c r="J129" s="10"/>
      <c r="L129" s="4"/>
      <c r="M129" s="4"/>
      <c r="N129" s="4"/>
      <c r="O129" s="5"/>
    </row>
    <row r="130" spans="2:15">
      <c r="B130" s="1" t="s">
        <v>0</v>
      </c>
      <c r="C130" s="1">
        <v>12.7</v>
      </c>
      <c r="D130" s="1">
        <v>40</v>
      </c>
      <c r="E130" s="2">
        <f t="shared" si="29"/>
        <v>0.50800000000000001</v>
      </c>
      <c r="G130" s="1"/>
      <c r="H130" s="1"/>
      <c r="I130" s="1"/>
      <c r="J130" s="10"/>
      <c r="L130" s="4"/>
      <c r="M130" s="4"/>
      <c r="N130" s="4"/>
      <c r="O130" s="5"/>
    </row>
    <row r="131" spans="2:15">
      <c r="B131" s="1" t="s">
        <v>19</v>
      </c>
      <c r="C131" s="1">
        <v>44.3</v>
      </c>
      <c r="D131" s="1">
        <v>106.25</v>
      </c>
      <c r="E131" s="2">
        <f t="shared" si="29"/>
        <v>4.7068750000000001</v>
      </c>
      <c r="G131" s="1"/>
      <c r="H131" s="1"/>
      <c r="I131" s="1"/>
      <c r="J131" s="10"/>
      <c r="L131" s="4"/>
      <c r="M131" s="4"/>
      <c r="N131" s="4"/>
      <c r="O131" s="5"/>
    </row>
    <row r="132" spans="2:15">
      <c r="B132" s="1" t="s">
        <v>3</v>
      </c>
      <c r="C132" s="1">
        <v>2</v>
      </c>
      <c r="D132" s="1">
        <v>18.5</v>
      </c>
      <c r="E132" s="2">
        <f t="shared" si="29"/>
        <v>3.6999999999999998E-2</v>
      </c>
      <c r="G132" s="1"/>
      <c r="H132" s="1"/>
      <c r="I132" s="1"/>
      <c r="J132" s="2"/>
      <c r="L132" s="4"/>
      <c r="M132" s="4"/>
      <c r="N132" s="4"/>
      <c r="O132" s="5"/>
    </row>
    <row r="133" spans="2:15">
      <c r="B133" s="1"/>
      <c r="C133" s="1"/>
      <c r="D133" s="1"/>
      <c r="E133" s="2">
        <f>SUM(E127:E132)</f>
        <v>35.639469999999996</v>
      </c>
      <c r="G133" s="4"/>
      <c r="H133" s="4"/>
      <c r="I133" s="4"/>
      <c r="J133" s="5"/>
      <c r="L133" s="4"/>
      <c r="M133" s="4"/>
      <c r="N133" s="4"/>
      <c r="O133" s="5"/>
    </row>
    <row r="134" spans="2:15">
      <c r="B134" s="1"/>
      <c r="C134" s="1"/>
      <c r="D134" s="1"/>
      <c r="E134" s="2"/>
      <c r="G134" s="4"/>
      <c r="H134" s="4"/>
      <c r="I134" s="4"/>
      <c r="J134" s="5"/>
      <c r="L134" s="4"/>
      <c r="M134" s="4"/>
      <c r="N134" s="4"/>
      <c r="O134" s="5"/>
    </row>
    <row r="135" spans="2:15">
      <c r="B135" s="1" t="s">
        <v>7</v>
      </c>
      <c r="C135" s="1">
        <v>1</v>
      </c>
      <c r="D135" s="1">
        <v>390</v>
      </c>
      <c r="E135" s="9">
        <f>SUM(C135/1000*D135)</f>
        <v>0.39</v>
      </c>
      <c r="G135" s="4"/>
      <c r="H135" s="4"/>
      <c r="I135" s="4"/>
      <c r="J135" s="5"/>
      <c r="L135" s="4"/>
      <c r="M135" s="4"/>
      <c r="N135" s="4"/>
      <c r="O135" s="5"/>
    </row>
    <row r="136" spans="2:15">
      <c r="B136" s="1" t="s">
        <v>1</v>
      </c>
      <c r="C136" s="1">
        <v>15</v>
      </c>
      <c r="D136" s="1">
        <v>71</v>
      </c>
      <c r="E136" s="10">
        <f t="shared" ref="E136:E137" si="30">SUM(C136/1000*D136)</f>
        <v>1.0649999999999999</v>
      </c>
      <c r="G136" s="4"/>
      <c r="H136" s="4"/>
      <c r="I136" s="4"/>
      <c r="J136" s="5"/>
      <c r="L136" s="4"/>
      <c r="M136" s="4"/>
      <c r="N136" s="4"/>
      <c r="O136" s="5"/>
    </row>
    <row r="137" spans="2:15">
      <c r="B137" s="1" t="s">
        <v>8</v>
      </c>
      <c r="C137" s="1">
        <v>0.05</v>
      </c>
      <c r="D137" s="1">
        <v>7000</v>
      </c>
      <c r="E137" s="10">
        <f t="shared" si="30"/>
        <v>0.35000000000000003</v>
      </c>
      <c r="G137" s="4"/>
      <c r="H137" s="4"/>
      <c r="I137" s="4"/>
      <c r="J137" s="5"/>
      <c r="L137" s="4"/>
      <c r="M137" s="4"/>
      <c r="N137" s="4"/>
      <c r="O137" s="5"/>
    </row>
    <row r="138" spans="2:15">
      <c r="B138" s="1"/>
      <c r="C138" s="1"/>
      <c r="D138" s="1"/>
      <c r="E138" s="10">
        <f>SUM(E135:E137)</f>
        <v>1.8050000000000002</v>
      </c>
      <c r="G138" s="4"/>
      <c r="H138" s="4"/>
      <c r="I138" s="4"/>
      <c r="J138" s="5"/>
      <c r="L138" s="4"/>
      <c r="M138" s="4"/>
      <c r="N138" s="4"/>
      <c r="O138" s="4"/>
    </row>
    <row r="139" spans="2:15">
      <c r="B139" s="1" t="s">
        <v>35</v>
      </c>
      <c r="C139" s="1">
        <v>34.200000000000003</v>
      </c>
      <c r="D139" s="1">
        <v>78</v>
      </c>
      <c r="E139" s="10">
        <f t="shared" ref="E139" si="31">SUM(C139/1000*D139)</f>
        <v>2.6676000000000002</v>
      </c>
      <c r="G139" s="7"/>
      <c r="H139" s="7"/>
      <c r="I139" s="4"/>
      <c r="J139" s="5"/>
      <c r="L139" s="4"/>
      <c r="M139" s="4"/>
      <c r="N139" s="4"/>
      <c r="O139" s="5"/>
    </row>
    <row r="140" spans="2:15">
      <c r="B140" s="1"/>
      <c r="C140" s="1"/>
      <c r="D140" s="1"/>
      <c r="E140" s="10"/>
      <c r="G140" s="7"/>
      <c r="H140" s="7"/>
      <c r="I140" s="4"/>
      <c r="J140" s="5"/>
      <c r="L140" s="4"/>
      <c r="M140" s="4"/>
      <c r="N140" s="4"/>
      <c r="O140" s="5"/>
    </row>
    <row r="141" spans="2:15">
      <c r="B141" s="1"/>
      <c r="C141" s="1"/>
      <c r="D141" s="1"/>
      <c r="E141" s="2"/>
      <c r="G141" s="4"/>
      <c r="H141" s="4"/>
      <c r="I141" s="4"/>
      <c r="J141" s="5"/>
      <c r="L141" s="4"/>
      <c r="M141" s="4"/>
      <c r="N141" s="4"/>
      <c r="O141" s="5"/>
    </row>
    <row r="142" spans="2:15">
      <c r="B142" s="1"/>
      <c r="C142" s="1"/>
      <c r="D142" s="1"/>
      <c r="E142" s="2">
        <f>SUM(E125+E133+E138+E139)</f>
        <v>48.001069999999999</v>
      </c>
      <c r="G142" s="4"/>
      <c r="H142" s="4"/>
      <c r="I142" s="4"/>
      <c r="J142" s="5"/>
      <c r="L142" s="4"/>
      <c r="M142" s="4"/>
      <c r="N142" s="4"/>
      <c r="O142" s="5"/>
    </row>
    <row r="143" spans="2:15">
      <c r="B143" s="1"/>
      <c r="C143" s="1"/>
      <c r="D143" s="1"/>
      <c r="E143" s="2"/>
      <c r="G143" s="4"/>
      <c r="H143" s="4"/>
      <c r="I143" s="4"/>
      <c r="J143" s="5"/>
      <c r="L143" s="4"/>
      <c r="M143" s="4"/>
      <c r="N143" s="4"/>
      <c r="O143" s="5"/>
    </row>
    <row r="144" spans="2:15">
      <c r="B144" s="1"/>
      <c r="C144" s="1"/>
      <c r="D144" s="1"/>
      <c r="E144" s="10"/>
      <c r="G144" s="4"/>
      <c r="H144" s="4"/>
      <c r="I144" s="4"/>
      <c r="J144" s="5"/>
      <c r="L144" s="4"/>
      <c r="M144" s="4"/>
      <c r="N144" s="4"/>
      <c r="O144" s="5"/>
    </row>
    <row r="145" spans="2:10">
      <c r="B145" s="1"/>
      <c r="C145" s="1"/>
      <c r="D145" s="1"/>
      <c r="E145" s="9"/>
      <c r="G145" s="4"/>
      <c r="H145" s="4"/>
      <c r="I145" s="4"/>
      <c r="J145" s="5"/>
    </row>
    <row r="146" spans="2:10">
      <c r="B146" s="1"/>
      <c r="C146" s="1"/>
      <c r="D146" s="1"/>
      <c r="E146" s="10"/>
      <c r="G146" s="4"/>
      <c r="H146" s="4"/>
      <c r="I146" s="4"/>
      <c r="J146" s="5"/>
    </row>
    <row r="147" spans="2:10">
      <c r="B147" s="1"/>
      <c r="C147" s="1"/>
      <c r="D147" s="1"/>
      <c r="E147" s="10"/>
      <c r="G147" s="4"/>
      <c r="H147" s="4"/>
      <c r="I147" s="4"/>
      <c r="J147" s="5"/>
    </row>
    <row r="148" spans="2:10">
      <c r="B148" s="1"/>
      <c r="C148" s="1"/>
      <c r="D148" s="1"/>
      <c r="E148" s="10"/>
      <c r="G148" s="4"/>
      <c r="H148" s="4"/>
      <c r="I148" s="4"/>
      <c r="J148" s="5"/>
    </row>
    <row r="149" spans="2:10">
      <c r="B149" s="1"/>
      <c r="C149" s="1"/>
      <c r="D149" s="1"/>
      <c r="E149" s="10"/>
      <c r="G149" s="4"/>
      <c r="H149" s="4"/>
      <c r="I149" s="4"/>
      <c r="J149" s="4"/>
    </row>
    <row r="150" spans="2:10">
      <c r="E150" s="8"/>
      <c r="G150" s="4"/>
      <c r="H150" s="4"/>
      <c r="I150" s="4"/>
      <c r="J150" s="5"/>
    </row>
    <row r="151" spans="2:10">
      <c r="G151" s="4"/>
      <c r="H151" s="4"/>
      <c r="I151" s="4"/>
      <c r="J151" s="4"/>
    </row>
    <row r="152" spans="2:10">
      <c r="G152" s="4"/>
      <c r="H152" s="4"/>
      <c r="I152" s="4"/>
      <c r="J152" s="5"/>
    </row>
    <row r="153" spans="2:10">
      <c r="G153" s="4"/>
      <c r="H153" s="4"/>
      <c r="I153" s="4"/>
      <c r="J153" s="4"/>
    </row>
  </sheetData>
  <mergeCells count="16">
    <mergeCell ref="B123:E123"/>
    <mergeCell ref="E1:G1"/>
    <mergeCell ref="E51:G51"/>
    <mergeCell ref="E101:G101"/>
    <mergeCell ref="G52:J52"/>
    <mergeCell ref="B2:E2"/>
    <mergeCell ref="G2:J2"/>
    <mergeCell ref="B52:E52"/>
    <mergeCell ref="G69:J69"/>
    <mergeCell ref="B23:D23"/>
    <mergeCell ref="L43:O43"/>
    <mergeCell ref="G21:J21"/>
    <mergeCell ref="L104:O104"/>
    <mergeCell ref="B102:E102"/>
    <mergeCell ref="G102:J102"/>
    <mergeCell ref="G103:J10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Melkosoft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</dc:creator>
  <cp:lastModifiedBy>Ирина</cp:lastModifiedBy>
  <cp:lastPrinted>2019-01-28T13:22:49Z</cp:lastPrinted>
  <dcterms:created xsi:type="dcterms:W3CDTF">2017-08-16T05:58:46Z</dcterms:created>
  <dcterms:modified xsi:type="dcterms:W3CDTF">2025-04-14T10:22:57Z</dcterms:modified>
</cp:coreProperties>
</file>