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7695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9" i="1"/>
  <c r="J177"/>
  <c r="J178" s="1"/>
  <c r="E177"/>
  <c r="J176"/>
  <c r="E175"/>
  <c r="E176" s="1"/>
  <c r="J174"/>
  <c r="E174"/>
  <c r="J173"/>
  <c r="J172"/>
  <c r="E172"/>
  <c r="J171"/>
  <c r="E171"/>
  <c r="J170"/>
  <c r="E170"/>
  <c r="J169"/>
  <c r="E169"/>
  <c r="J168"/>
  <c r="E168"/>
  <c r="J167"/>
  <c r="E167"/>
  <c r="J166"/>
  <c r="E166"/>
  <c r="J165"/>
  <c r="E165"/>
  <c r="E173" s="1"/>
  <c r="J164"/>
  <c r="E164"/>
  <c r="J163"/>
  <c r="E163"/>
  <c r="J162"/>
  <c r="E162"/>
  <c r="J161"/>
  <c r="E161"/>
  <c r="J160"/>
  <c r="E160"/>
  <c r="J159"/>
  <c r="E159"/>
  <c r="J158"/>
  <c r="E158"/>
  <c r="J135"/>
  <c r="J133"/>
  <c r="J134" s="1"/>
  <c r="J132"/>
  <c r="J130"/>
  <c r="J129"/>
  <c r="J131" s="1"/>
  <c r="J128"/>
  <c r="E127"/>
  <c r="J126"/>
  <c r="J125"/>
  <c r="E125"/>
  <c r="E126" s="1"/>
  <c r="J124"/>
  <c r="E124"/>
  <c r="J123"/>
  <c r="J122"/>
  <c r="E122"/>
  <c r="J121"/>
  <c r="E121"/>
  <c r="J120"/>
  <c r="E120"/>
  <c r="E123" s="1"/>
  <c r="J119"/>
  <c r="J118"/>
  <c r="E118"/>
  <c r="J117"/>
  <c r="E117"/>
  <c r="E116"/>
  <c r="J115"/>
  <c r="E115"/>
  <c r="J114"/>
  <c r="J116" s="1"/>
  <c r="E114"/>
  <c r="E119" s="1"/>
  <c r="J113"/>
  <c r="E113"/>
  <c r="J112"/>
  <c r="E112"/>
  <c r="J111"/>
  <c r="E111"/>
  <c r="J110"/>
  <c r="E110"/>
  <c r="J109"/>
  <c r="E109"/>
  <c r="J108"/>
  <c r="E108"/>
  <c r="J107"/>
  <c r="E107"/>
  <c r="J83"/>
  <c r="J81"/>
  <c r="J82" s="1"/>
  <c r="J80"/>
  <c r="E75"/>
  <c r="E73"/>
  <c r="E74" s="1"/>
  <c r="J72"/>
  <c r="E72"/>
  <c r="J71"/>
  <c r="J70"/>
  <c r="E70"/>
  <c r="J69"/>
  <c r="E69"/>
  <c r="J68"/>
  <c r="E68"/>
  <c r="J67"/>
  <c r="E67"/>
  <c r="J66"/>
  <c r="E66"/>
  <c r="J65"/>
  <c r="E65"/>
  <c r="J64"/>
  <c r="E64"/>
  <c r="J63"/>
  <c r="E63"/>
  <c r="E71" s="1"/>
  <c r="J62"/>
  <c r="E62"/>
  <c r="J61"/>
  <c r="E61"/>
  <c r="J60"/>
  <c r="E60"/>
  <c r="J59"/>
  <c r="E59"/>
  <c r="J58"/>
  <c r="E58"/>
  <c r="J57"/>
  <c r="E57"/>
  <c r="J56"/>
  <c r="E56"/>
  <c r="J54"/>
  <c r="J52"/>
  <c r="J53" s="1"/>
  <c r="J51"/>
  <c r="E51"/>
  <c r="J49"/>
  <c r="E49"/>
  <c r="E50" s="1"/>
  <c r="J48"/>
  <c r="J50" s="1"/>
  <c r="E48"/>
  <c r="E47"/>
  <c r="J46"/>
  <c r="J45"/>
  <c r="J44"/>
  <c r="J43"/>
  <c r="J42"/>
  <c r="J41"/>
  <c r="J40"/>
  <c r="E40"/>
  <c r="J39"/>
  <c r="E39"/>
  <c r="J38"/>
  <c r="E38"/>
  <c r="J37"/>
  <c r="E37"/>
  <c r="J36"/>
  <c r="E36"/>
  <c r="J35"/>
  <c r="E35"/>
  <c r="J34"/>
  <c r="E34"/>
  <c r="J33"/>
  <c r="E33"/>
  <c r="J32"/>
  <c r="E32"/>
  <c r="J31"/>
  <c r="E31"/>
  <c r="E41" s="1"/>
  <c r="J30"/>
  <c r="E30"/>
  <c r="E29"/>
  <c r="E28"/>
  <c r="J27"/>
  <c r="E27"/>
  <c r="E26"/>
  <c r="J25"/>
  <c r="J26" s="1"/>
  <c r="E25"/>
  <c r="J24"/>
  <c r="E24"/>
  <c r="J22"/>
  <c r="J21"/>
  <c r="J20"/>
  <c r="E19"/>
  <c r="J18"/>
  <c r="J17"/>
  <c r="E17"/>
  <c r="E18" s="1"/>
  <c r="J16"/>
  <c r="E16"/>
  <c r="J15"/>
  <c r="J14"/>
  <c r="E14"/>
  <c r="E13"/>
  <c r="J12"/>
  <c r="E12"/>
  <c r="J11"/>
  <c r="E11"/>
  <c r="J10"/>
  <c r="E10"/>
  <c r="J9"/>
  <c r="E9"/>
  <c r="J8"/>
  <c r="E8"/>
  <c r="J7"/>
  <c r="E7"/>
  <c r="J6"/>
  <c r="E6"/>
  <c r="J5"/>
  <c r="E5"/>
  <c r="J4"/>
  <c r="E4"/>
  <c r="J3"/>
  <c r="E3"/>
  <c r="J175" l="1"/>
  <c r="J181"/>
  <c r="E179"/>
  <c r="J127"/>
  <c r="J136" s="1"/>
  <c r="E129"/>
  <c r="J73"/>
  <c r="J85" s="1"/>
  <c r="E77"/>
  <c r="J47"/>
  <c r="K54" s="1"/>
  <c r="E52"/>
  <c r="J23"/>
  <c r="J13"/>
  <c r="J19"/>
  <c r="E15"/>
  <c r="E20" s="1"/>
  <c r="J28" l="1"/>
</calcChain>
</file>

<file path=xl/sharedStrings.xml><?xml version="1.0" encoding="utf-8"?>
<sst xmlns="http://schemas.openxmlformats.org/spreadsheetml/2006/main" count="200" uniqueCount="38">
  <si>
    <t>34,00руб</t>
  </si>
  <si>
    <t>1 неделя понедельник</t>
  </si>
  <si>
    <t>1 неделя среда</t>
  </si>
  <si>
    <t>картофель</t>
  </si>
  <si>
    <t>карт-ль</t>
  </si>
  <si>
    <t>пшено</t>
  </si>
  <si>
    <t>свекла</t>
  </si>
  <si>
    <t>морковь</t>
  </si>
  <si>
    <t>лук</t>
  </si>
  <si>
    <t>капуста</t>
  </si>
  <si>
    <t>масло раст</t>
  </si>
  <si>
    <t>соль</t>
  </si>
  <si>
    <t>кура с костью</t>
  </si>
  <si>
    <t>сахар</t>
  </si>
  <si>
    <t>к-та лим</t>
  </si>
  <si>
    <t>рис</t>
  </si>
  <si>
    <t>филе кур</t>
  </si>
  <si>
    <t>батон</t>
  </si>
  <si>
    <t>чай-заварка</t>
  </si>
  <si>
    <t>сухари</t>
  </si>
  <si>
    <t>масло слив</t>
  </si>
  <si>
    <t>хлеб ржан</t>
  </si>
  <si>
    <t>макароны</t>
  </si>
  <si>
    <t>1 неделя вторник</t>
  </si>
  <si>
    <t>кар-ль</t>
  </si>
  <si>
    <t>горох</t>
  </si>
  <si>
    <t>1 неделя четверг</t>
  </si>
  <si>
    <t>свинина</t>
  </si>
  <si>
    <t>мука</t>
  </si>
  <si>
    <t>паста том</t>
  </si>
  <si>
    <t>гречка</t>
  </si>
  <si>
    <t>1 неделя пятница</t>
  </si>
  <si>
    <t>2 неделя понедельник</t>
  </si>
  <si>
    <t>кура</t>
  </si>
  <si>
    <t>2 неделя вторник</t>
  </si>
  <si>
    <t>2 неделя среда</t>
  </si>
  <si>
    <t>2 неделя четверг</t>
  </si>
  <si>
    <t>2 неделя пятница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</si>
</sst>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 applyAlignment="1"/>
    <xf numFmtId="2" fontId="0" fillId="0" borderId="0" xfId="0" applyNumberFormat="1" applyBorder="1"/>
    <xf numFmtId="0" fontId="0" fillId="0" borderId="1" xfId="0" applyFill="1" applyBorder="1"/>
    <xf numFmtId="2" fontId="0" fillId="0" borderId="0" xfId="0" applyNumberFormat="1" applyBorder="1" applyAlignment="1"/>
    <xf numFmtId="0" fontId="0" fillId="0" borderId="0" xfId="0" applyFill="1" applyBorder="1"/>
    <xf numFmtId="2" fontId="0" fillId="0" borderId="0" xfId="0" applyNumberFormat="1"/>
    <xf numFmtId="0" fontId="0" fillId="0" borderId="0" xfId="0" applyNumberFormat="1" applyBorder="1"/>
    <xf numFmtId="2" fontId="0" fillId="0" borderId="0" xfId="0" applyNumberFormat="1" applyFill="1" applyBorder="1"/>
    <xf numFmtId="0" fontId="0" fillId="0" borderId="1" xfId="0" applyBorder="1" applyAlignment="1"/>
    <xf numFmtId="2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V182"/>
  <sheetViews>
    <sheetView tabSelected="1" zoomScale="95" zoomScaleNormal="95" workbookViewId="0">
      <selection activeCell="G1" sqref="G1"/>
    </sheetView>
  </sheetViews>
  <sheetFormatPr defaultColWidth="9" defaultRowHeight="15"/>
  <cols>
    <col min="1" max="1" width="3" customWidth="1"/>
    <col min="2" max="2" width="11.5703125" customWidth="1"/>
    <col min="5" max="5" width="8.85546875" customWidth="1"/>
    <col min="6" max="6" width="6.140625" customWidth="1"/>
    <col min="7" max="7" width="10.85546875" customWidth="1"/>
    <col min="11" max="11" width="9.42578125" customWidth="1"/>
  </cols>
  <sheetData>
    <row r="1" spans="2:18">
      <c r="B1" s="1"/>
      <c r="C1" s="1"/>
      <c r="D1" s="1"/>
      <c r="E1" s="1"/>
      <c r="F1" s="2" t="s">
        <v>0</v>
      </c>
      <c r="G1" s="2"/>
      <c r="H1" s="1"/>
      <c r="I1" s="1"/>
      <c r="J1" s="1"/>
    </row>
    <row r="2" spans="2:18">
      <c r="B2" s="15" t="s">
        <v>1</v>
      </c>
      <c r="C2" s="15"/>
      <c r="D2" s="15"/>
      <c r="E2" s="15"/>
      <c r="F2" s="1"/>
      <c r="G2" s="15" t="s">
        <v>2</v>
      </c>
      <c r="H2" s="15"/>
      <c r="I2" s="15"/>
      <c r="J2" s="15"/>
      <c r="L2" s="1"/>
      <c r="M2" s="1"/>
      <c r="N2" s="1"/>
      <c r="O2" s="6"/>
    </row>
    <row r="3" spans="2:18">
      <c r="B3" s="3" t="s">
        <v>3</v>
      </c>
      <c r="C3" s="3">
        <v>103</v>
      </c>
      <c r="D3" s="3">
        <v>60</v>
      </c>
      <c r="E3" s="4">
        <f t="shared" ref="E3:E8" si="0">SUM(C3/1000*D3)</f>
        <v>6.18</v>
      </c>
      <c r="F3" s="1"/>
      <c r="G3" s="3" t="s">
        <v>4</v>
      </c>
      <c r="H3" s="3">
        <v>27.5</v>
      </c>
      <c r="I3" s="3">
        <v>60</v>
      </c>
      <c r="J3" s="4">
        <f>SUM(H3/1000*I3)</f>
        <v>1.65</v>
      </c>
      <c r="L3" s="1"/>
      <c r="M3" s="1"/>
      <c r="N3" s="1"/>
      <c r="O3" s="6"/>
    </row>
    <row r="4" spans="2:18">
      <c r="B4" s="3" t="s">
        <v>5</v>
      </c>
      <c r="C4" s="3">
        <v>8</v>
      </c>
      <c r="D4" s="3">
        <v>56.25</v>
      </c>
      <c r="E4" s="4">
        <f t="shared" si="0"/>
        <v>0.45</v>
      </c>
      <c r="F4" s="1"/>
      <c r="G4" s="3" t="s">
        <v>6</v>
      </c>
      <c r="H4" s="3">
        <v>42</v>
      </c>
      <c r="I4" s="3">
        <v>50</v>
      </c>
      <c r="J4" s="4">
        <f t="shared" ref="J4:J12" si="1">SUM(H4/1000*I4)</f>
        <v>2.1</v>
      </c>
      <c r="L4" s="1"/>
      <c r="M4" s="1"/>
      <c r="N4" s="1"/>
      <c r="O4" s="6"/>
    </row>
    <row r="5" spans="2:18">
      <c r="B5" s="3" t="s">
        <v>7</v>
      </c>
      <c r="C5" s="3">
        <v>10.6</v>
      </c>
      <c r="D5" s="3">
        <v>40</v>
      </c>
      <c r="E5" s="4">
        <f t="shared" si="0"/>
        <v>0.42399999999999999</v>
      </c>
      <c r="F5" s="1"/>
      <c r="G5" s="3" t="s">
        <v>7</v>
      </c>
      <c r="H5" s="3">
        <v>10.6</v>
      </c>
      <c r="I5" s="3">
        <v>40</v>
      </c>
      <c r="J5" s="4">
        <f t="shared" si="1"/>
        <v>0.42399999999999999</v>
      </c>
      <c r="L5" s="1"/>
      <c r="M5" s="1"/>
      <c r="N5" s="1"/>
      <c r="O5" s="6"/>
    </row>
    <row r="6" spans="2:18">
      <c r="B6" s="3" t="s">
        <v>8</v>
      </c>
      <c r="C6" s="3">
        <v>9.6</v>
      </c>
      <c r="D6" s="3">
        <v>46</v>
      </c>
      <c r="E6" s="4">
        <f t="shared" si="0"/>
        <v>0.44159999999999999</v>
      </c>
      <c r="F6" s="1"/>
      <c r="G6" s="3" t="s">
        <v>9</v>
      </c>
      <c r="H6" s="3">
        <v>20</v>
      </c>
      <c r="I6" s="3">
        <v>50</v>
      </c>
      <c r="J6" s="4">
        <f t="shared" si="1"/>
        <v>1</v>
      </c>
      <c r="L6" s="1"/>
      <c r="M6" s="1"/>
      <c r="N6" s="1"/>
      <c r="O6" s="6"/>
    </row>
    <row r="7" spans="2:18">
      <c r="B7" s="3" t="s">
        <v>10</v>
      </c>
      <c r="C7" s="3">
        <v>2</v>
      </c>
      <c r="D7" s="3">
        <v>157.61000000000001</v>
      </c>
      <c r="E7" s="4">
        <f t="shared" si="0"/>
        <v>0.31522</v>
      </c>
      <c r="F7" s="1"/>
      <c r="G7" s="5" t="s">
        <v>8</v>
      </c>
      <c r="H7" s="5">
        <v>10</v>
      </c>
      <c r="I7" s="5">
        <v>46</v>
      </c>
      <c r="J7" s="4">
        <f t="shared" si="1"/>
        <v>0.46</v>
      </c>
      <c r="L7" s="1"/>
      <c r="M7" s="1"/>
      <c r="N7" s="1"/>
      <c r="O7" s="6"/>
    </row>
    <row r="8" spans="2:18">
      <c r="B8" s="3" t="s">
        <v>11</v>
      </c>
      <c r="C8" s="3">
        <v>0.5</v>
      </c>
      <c r="D8" s="3">
        <v>18.5</v>
      </c>
      <c r="E8" s="4">
        <f t="shared" si="0"/>
        <v>9.2499999999999995E-3</v>
      </c>
      <c r="F8" s="1"/>
      <c r="G8" s="3" t="s">
        <v>10</v>
      </c>
      <c r="H8" s="3">
        <v>3</v>
      </c>
      <c r="I8" s="3">
        <v>157.61000000000001</v>
      </c>
      <c r="J8" s="4">
        <f t="shared" si="1"/>
        <v>0.47282999999999997</v>
      </c>
      <c r="L8" s="1"/>
      <c r="M8" s="1"/>
      <c r="N8" s="1"/>
      <c r="O8" s="6"/>
    </row>
    <row r="9" spans="2:18">
      <c r="B9" s="3"/>
      <c r="C9" s="3"/>
      <c r="D9" s="3"/>
      <c r="E9" s="4">
        <f>SUM(E3:E8)</f>
        <v>7.8200700000000003</v>
      </c>
      <c r="F9" s="1"/>
      <c r="G9" s="3" t="s">
        <v>11</v>
      </c>
      <c r="H9" s="3">
        <v>2</v>
      </c>
      <c r="I9" s="3">
        <v>18.5</v>
      </c>
      <c r="J9" s="4">
        <f t="shared" si="1"/>
        <v>3.6999999999999998E-2</v>
      </c>
      <c r="L9" s="1"/>
      <c r="M9" s="1"/>
      <c r="N9" s="1"/>
      <c r="O9" s="6"/>
    </row>
    <row r="10" spans="2:18">
      <c r="B10" s="3" t="s">
        <v>12</v>
      </c>
      <c r="C10" s="3">
        <v>76.8</v>
      </c>
      <c r="D10" s="3">
        <v>230</v>
      </c>
      <c r="E10" s="4">
        <f>SUM(C10/1000*D10)</f>
        <v>17.663999999999998</v>
      </c>
      <c r="F10" s="1"/>
      <c r="G10" s="3" t="s">
        <v>13</v>
      </c>
      <c r="H10" s="3">
        <v>2.5</v>
      </c>
      <c r="I10" s="3">
        <v>71</v>
      </c>
      <c r="J10" s="4">
        <f t="shared" si="1"/>
        <v>0.17749999999999999</v>
      </c>
      <c r="L10" s="1"/>
      <c r="M10" s="1"/>
      <c r="N10" s="1"/>
      <c r="O10" s="6"/>
    </row>
    <row r="11" spans="2:18">
      <c r="B11" s="3" t="s">
        <v>10</v>
      </c>
      <c r="C11" s="3">
        <v>6</v>
      </c>
      <c r="D11" s="3">
        <v>157.61000000000001</v>
      </c>
      <c r="E11" s="4">
        <f t="shared" ref="E11:E14" si="2">SUM(C11/1000*D11)</f>
        <v>0.94566000000000006</v>
      </c>
      <c r="F11" s="1"/>
      <c r="G11" s="3" t="s">
        <v>14</v>
      </c>
      <c r="H11" s="3">
        <v>0.2</v>
      </c>
      <c r="I11" s="3">
        <v>450</v>
      </c>
      <c r="J11" s="4">
        <f t="shared" si="1"/>
        <v>0.09</v>
      </c>
      <c r="L11" s="1"/>
      <c r="M11" s="1"/>
      <c r="N11" s="1"/>
      <c r="O11" s="6"/>
      <c r="P11" s="8"/>
      <c r="Q11" s="2"/>
      <c r="R11" s="2"/>
    </row>
    <row r="12" spans="2:18">
      <c r="B12" s="3" t="s">
        <v>8</v>
      </c>
      <c r="C12" s="3">
        <v>12.6</v>
      </c>
      <c r="D12" s="3">
        <v>46</v>
      </c>
      <c r="E12" s="4">
        <f t="shared" si="2"/>
        <v>0.5796</v>
      </c>
      <c r="F12" s="1"/>
      <c r="G12" s="3" t="s">
        <v>11</v>
      </c>
      <c r="H12" s="3">
        <v>1</v>
      </c>
      <c r="I12" s="3">
        <v>18.5</v>
      </c>
      <c r="J12" s="4">
        <f t="shared" si="1"/>
        <v>1.8499999999999999E-2</v>
      </c>
      <c r="L12" s="1"/>
      <c r="M12" s="1"/>
      <c r="N12" s="1"/>
      <c r="O12" s="6"/>
      <c r="P12" s="8"/>
      <c r="Q12" s="1"/>
      <c r="R12" s="6"/>
    </row>
    <row r="13" spans="2:18">
      <c r="B13" s="3" t="s">
        <v>7</v>
      </c>
      <c r="C13" s="3">
        <v>8</v>
      </c>
      <c r="D13" s="3">
        <v>40</v>
      </c>
      <c r="E13" s="4">
        <f t="shared" si="2"/>
        <v>0.32</v>
      </c>
      <c r="F13" s="1"/>
      <c r="G13" s="3"/>
      <c r="H13" s="3"/>
      <c r="I13" s="3"/>
      <c r="J13" s="4">
        <f>SUM(J3:J12)</f>
        <v>6.4298300000000008</v>
      </c>
      <c r="L13" s="1"/>
      <c r="M13" s="1"/>
      <c r="N13" s="1"/>
      <c r="O13" s="6"/>
      <c r="P13" s="8"/>
      <c r="Q13" s="1"/>
      <c r="R13" s="6"/>
    </row>
    <row r="14" spans="2:18">
      <c r="B14" s="3" t="s">
        <v>15</v>
      </c>
      <c r="C14" s="3">
        <v>28</v>
      </c>
      <c r="D14" s="3">
        <v>106.25</v>
      </c>
      <c r="E14" s="4">
        <f t="shared" si="2"/>
        <v>2.9750000000000001</v>
      </c>
      <c r="F14" s="1"/>
      <c r="G14" s="3" t="s">
        <v>16</v>
      </c>
      <c r="H14" s="3">
        <v>34.200000000000003</v>
      </c>
      <c r="I14" s="3">
        <v>350</v>
      </c>
      <c r="J14" s="4">
        <f>SUM(H14/1000*I14)</f>
        <v>11.97</v>
      </c>
      <c r="L14" s="1"/>
      <c r="M14" s="1"/>
      <c r="N14" s="1"/>
      <c r="O14" s="6"/>
      <c r="P14" s="8"/>
      <c r="Q14" s="1"/>
      <c r="R14" s="6"/>
    </row>
    <row r="15" spans="2:18">
      <c r="B15" s="3"/>
      <c r="C15" s="3"/>
      <c r="D15" s="3"/>
      <c r="E15" s="4">
        <f>SUM(E10:E14)</f>
        <v>22.484259999999999</v>
      </c>
      <c r="F15" s="1"/>
      <c r="G15" s="3" t="s">
        <v>17</v>
      </c>
      <c r="H15" s="3">
        <v>8.1</v>
      </c>
      <c r="I15" s="3">
        <v>83.75</v>
      </c>
      <c r="J15" s="4">
        <f t="shared" ref="J15:J18" si="3">SUM(H15/1000*I15)</f>
        <v>0.67837499999999995</v>
      </c>
      <c r="L15" s="1"/>
      <c r="M15" s="1"/>
      <c r="N15" s="1"/>
      <c r="O15" s="1"/>
      <c r="P15" s="8"/>
      <c r="Q15" s="1"/>
      <c r="R15" s="6"/>
    </row>
    <row r="16" spans="2:18">
      <c r="B16" s="3" t="s">
        <v>18</v>
      </c>
      <c r="C16" s="3">
        <v>1</v>
      </c>
      <c r="D16" s="3">
        <v>390</v>
      </c>
      <c r="E16" s="3">
        <f>SUM(C16/1000*D16)</f>
        <v>0.39</v>
      </c>
      <c r="F16" s="1"/>
      <c r="G16" s="3" t="s">
        <v>19</v>
      </c>
      <c r="H16" s="3">
        <v>4.5</v>
      </c>
      <c r="I16" s="3">
        <v>145</v>
      </c>
      <c r="J16" s="4">
        <f t="shared" si="3"/>
        <v>0.65249999999999997</v>
      </c>
      <c r="L16" s="1"/>
      <c r="M16" s="1"/>
      <c r="N16" s="1"/>
      <c r="O16" s="6"/>
      <c r="P16" s="8"/>
      <c r="Q16" s="1"/>
      <c r="R16" s="6"/>
    </row>
    <row r="17" spans="2:20">
      <c r="B17" s="3" t="s">
        <v>13</v>
      </c>
      <c r="C17" s="3">
        <v>15</v>
      </c>
      <c r="D17" s="3">
        <v>71</v>
      </c>
      <c r="E17" s="4">
        <f t="shared" ref="E17" si="4">SUM(C17/1000*D17)</f>
        <v>1.0649999999999999</v>
      </c>
      <c r="F17" s="1"/>
      <c r="G17" s="3" t="s">
        <v>20</v>
      </c>
      <c r="H17" s="3">
        <v>1.3</v>
      </c>
      <c r="I17" s="3">
        <v>960</v>
      </c>
      <c r="J17" s="4">
        <f t="shared" si="3"/>
        <v>1.248</v>
      </c>
      <c r="L17" s="1"/>
      <c r="M17" s="1"/>
      <c r="N17" s="1"/>
      <c r="O17" s="6"/>
      <c r="P17" s="8"/>
      <c r="Q17" s="1"/>
      <c r="R17" s="6"/>
    </row>
    <row r="18" spans="2:20">
      <c r="B18" s="3"/>
      <c r="C18" s="3"/>
      <c r="D18" s="3"/>
      <c r="E18" s="4">
        <f>SUM(E16:E17)</f>
        <v>1.4550000000000001</v>
      </c>
      <c r="F18" s="1"/>
      <c r="G18" s="3" t="s">
        <v>20</v>
      </c>
      <c r="H18" s="3">
        <v>3</v>
      </c>
      <c r="I18" s="3">
        <v>960</v>
      </c>
      <c r="J18" s="4">
        <f t="shared" si="3"/>
        <v>2.88</v>
      </c>
      <c r="L18" s="1"/>
      <c r="M18" s="1"/>
      <c r="N18" s="1"/>
      <c r="O18" s="6"/>
      <c r="P18" s="8"/>
      <c r="Q18" s="1"/>
      <c r="R18" s="6"/>
    </row>
    <row r="19" spans="2:20">
      <c r="B19" s="3" t="s">
        <v>21</v>
      </c>
      <c r="C19" s="3">
        <v>35.5</v>
      </c>
      <c r="D19" s="3">
        <v>63</v>
      </c>
      <c r="E19" s="4">
        <f>SUM(C19/1000*D19)</f>
        <v>2.2364999999999999</v>
      </c>
      <c r="F19" s="1"/>
      <c r="G19" s="3"/>
      <c r="H19" s="3"/>
      <c r="I19" s="3"/>
      <c r="J19" s="4">
        <f>SUM(J14:J18)</f>
        <v>17.428875000000001</v>
      </c>
      <c r="L19" s="1"/>
      <c r="M19" s="1"/>
      <c r="N19" s="1"/>
      <c r="O19" s="6"/>
      <c r="P19" s="8"/>
      <c r="Q19" s="1"/>
      <c r="R19" s="6"/>
    </row>
    <row r="20" spans="2:20">
      <c r="B20" s="3"/>
      <c r="C20" s="3"/>
      <c r="D20" s="3"/>
      <c r="E20" s="4">
        <f>SUM(E9+E15+E18+E19)</f>
        <v>33.995829999999998</v>
      </c>
      <c r="F20" s="1"/>
      <c r="G20" s="3" t="s">
        <v>22</v>
      </c>
      <c r="H20" s="3">
        <v>35</v>
      </c>
      <c r="I20" s="3">
        <v>48</v>
      </c>
      <c r="J20" s="4">
        <f>SUM(H20/1000*I20)</f>
        <v>1.6800000000000002</v>
      </c>
      <c r="L20" s="1"/>
      <c r="M20" s="1"/>
      <c r="N20" s="1"/>
      <c r="O20" s="6"/>
      <c r="P20" s="6"/>
      <c r="Q20" s="1"/>
      <c r="R20" s="6"/>
    </row>
    <row r="21" spans="2:20">
      <c r="B21" s="1"/>
      <c r="C21" s="1"/>
      <c r="D21" s="1"/>
      <c r="E21" s="6"/>
      <c r="F21" s="1"/>
      <c r="G21" s="3" t="s">
        <v>20</v>
      </c>
      <c r="H21" s="3">
        <v>4.5</v>
      </c>
      <c r="I21" s="3">
        <v>960</v>
      </c>
      <c r="J21" s="4">
        <f t="shared" ref="J21:J22" si="5">SUM(H21/1000*I21)</f>
        <v>4.3199999999999994</v>
      </c>
      <c r="L21" s="1"/>
      <c r="M21" s="1"/>
      <c r="N21" s="1"/>
      <c r="O21" s="6"/>
      <c r="P21" s="6"/>
      <c r="Q21" s="1"/>
      <c r="R21" s="6"/>
    </row>
    <row r="22" spans="2:20">
      <c r="B22" s="16" t="s">
        <v>23</v>
      </c>
      <c r="C22" s="17"/>
      <c r="D22" s="17"/>
      <c r="E22" s="18"/>
      <c r="F22" s="6"/>
      <c r="G22" s="3" t="s">
        <v>11</v>
      </c>
      <c r="H22" s="3">
        <v>2</v>
      </c>
      <c r="I22" s="3">
        <v>18.5</v>
      </c>
      <c r="J22" s="4">
        <f t="shared" si="5"/>
        <v>3.6999999999999998E-2</v>
      </c>
      <c r="L22" s="1"/>
      <c r="M22" s="1"/>
      <c r="N22" s="1"/>
      <c r="O22" s="6"/>
      <c r="P22" s="6"/>
      <c r="Q22" s="1"/>
      <c r="R22" s="6"/>
    </row>
    <row r="23" spans="2:20">
      <c r="B23" s="3"/>
      <c r="C23" s="3"/>
      <c r="D23" s="3"/>
      <c r="E23" s="4"/>
      <c r="F23" s="1"/>
      <c r="G23" s="3"/>
      <c r="H23" s="3"/>
      <c r="I23" s="3"/>
      <c r="J23" s="4">
        <f>SUM(J20:J22)</f>
        <v>6.0369999999999999</v>
      </c>
      <c r="L23" s="1"/>
      <c r="M23" s="1"/>
      <c r="N23" s="1"/>
      <c r="O23" s="6"/>
      <c r="P23" s="6"/>
      <c r="Q23" s="1"/>
      <c r="R23" s="6"/>
    </row>
    <row r="24" spans="2:20">
      <c r="B24" s="3" t="s">
        <v>24</v>
      </c>
      <c r="C24" s="3">
        <v>83.5</v>
      </c>
      <c r="D24" s="3">
        <v>60</v>
      </c>
      <c r="E24" s="4">
        <f>SUM(C24/1000*D24)</f>
        <v>5.01</v>
      </c>
      <c r="F24" s="1"/>
      <c r="G24" s="3" t="s">
        <v>18</v>
      </c>
      <c r="H24" s="3">
        <v>1</v>
      </c>
      <c r="I24" s="3">
        <v>390</v>
      </c>
      <c r="J24" s="3">
        <f>SUM(H24/1000*I24)</f>
        <v>0.39</v>
      </c>
      <c r="L24" s="1"/>
      <c r="M24" s="1"/>
      <c r="N24" s="1"/>
      <c r="O24" s="6"/>
      <c r="P24" s="6"/>
      <c r="Q24" s="1"/>
      <c r="R24" s="6"/>
    </row>
    <row r="25" spans="2:20">
      <c r="B25" s="3" t="s">
        <v>7</v>
      </c>
      <c r="C25" s="3">
        <v>13.3</v>
      </c>
      <c r="D25" s="3">
        <v>40</v>
      </c>
      <c r="E25" s="4">
        <f t="shared" ref="E25:E29" si="6">SUM(C25/1000*D25)</f>
        <v>0.53200000000000003</v>
      </c>
      <c r="F25" s="1"/>
      <c r="G25" s="3" t="s">
        <v>13</v>
      </c>
      <c r="H25" s="3">
        <v>15</v>
      </c>
      <c r="I25" s="3">
        <v>71</v>
      </c>
      <c r="J25" s="4">
        <f>SUM(H25/1000*I25)</f>
        <v>1.0649999999999999</v>
      </c>
      <c r="L25" s="1"/>
      <c r="M25" s="1"/>
      <c r="N25" s="1"/>
      <c r="O25" s="6"/>
      <c r="P25" s="6"/>
      <c r="Q25" s="1"/>
      <c r="R25" s="6"/>
    </row>
    <row r="26" spans="2:20">
      <c r="B26" s="3" t="s">
        <v>25</v>
      </c>
      <c r="C26" s="3">
        <v>20</v>
      </c>
      <c r="D26" s="3">
        <v>62.5</v>
      </c>
      <c r="E26" s="4">
        <f t="shared" si="6"/>
        <v>1.25</v>
      </c>
      <c r="F26" s="1"/>
      <c r="G26" s="3"/>
      <c r="H26" s="3"/>
      <c r="I26" s="3"/>
      <c r="J26" s="4">
        <f>SUM(J24:J25)</f>
        <v>1.4550000000000001</v>
      </c>
      <c r="L26" s="1"/>
      <c r="M26" s="1"/>
      <c r="N26" s="1"/>
      <c r="O26" s="6"/>
      <c r="P26" s="6"/>
      <c r="Q26" s="1"/>
      <c r="R26" s="6"/>
    </row>
    <row r="27" spans="2:20">
      <c r="B27" s="3" t="s">
        <v>8</v>
      </c>
      <c r="C27" s="3">
        <v>12</v>
      </c>
      <c r="D27" s="3">
        <v>46</v>
      </c>
      <c r="E27" s="4">
        <f t="shared" si="6"/>
        <v>0.55200000000000005</v>
      </c>
      <c r="F27" s="1"/>
      <c r="G27" s="3" t="s">
        <v>21</v>
      </c>
      <c r="H27" s="3">
        <v>42</v>
      </c>
      <c r="I27" s="3">
        <v>63</v>
      </c>
      <c r="J27" s="4">
        <f>SUM(H27/1000*I27)</f>
        <v>2.6460000000000004</v>
      </c>
      <c r="L27" s="1"/>
      <c r="M27" s="1"/>
      <c r="N27" s="1"/>
      <c r="O27" s="6"/>
      <c r="P27" s="6"/>
      <c r="Q27" s="1"/>
      <c r="R27" s="6"/>
    </row>
    <row r="28" spans="2:20">
      <c r="B28" s="3" t="s">
        <v>10</v>
      </c>
      <c r="C28" s="3">
        <v>5</v>
      </c>
      <c r="D28" s="3">
        <v>157.61000000000001</v>
      </c>
      <c r="E28" s="4">
        <f t="shared" si="6"/>
        <v>0.78805000000000003</v>
      </c>
      <c r="F28" s="1"/>
      <c r="G28" s="3"/>
      <c r="H28" s="3"/>
      <c r="I28" s="3"/>
      <c r="J28" s="4">
        <f>SUM(J13+J19+J23+J26+J27)</f>
        <v>33.996704999999999</v>
      </c>
      <c r="L28" s="1"/>
      <c r="M28" s="1"/>
      <c r="N28" s="1"/>
      <c r="O28" s="6"/>
      <c r="P28" s="6"/>
      <c r="Q28" s="1"/>
      <c r="R28" s="6"/>
      <c r="S28" s="1"/>
      <c r="T28" s="1"/>
    </row>
    <row r="29" spans="2:20" ht="12.75" customHeight="1">
      <c r="B29" s="3" t="s">
        <v>11</v>
      </c>
      <c r="C29" s="3">
        <v>0.5</v>
      </c>
      <c r="D29" s="3">
        <v>18.5</v>
      </c>
      <c r="E29" s="4">
        <f t="shared" si="6"/>
        <v>9.2499999999999995E-3</v>
      </c>
      <c r="F29" s="1"/>
      <c r="G29" s="16" t="s">
        <v>26</v>
      </c>
      <c r="H29" s="17"/>
      <c r="I29" s="17"/>
      <c r="J29" s="18"/>
      <c r="L29" s="1"/>
      <c r="M29" s="1"/>
      <c r="N29" s="1"/>
      <c r="O29" s="6"/>
      <c r="P29" s="6"/>
      <c r="Q29" s="1"/>
      <c r="R29" s="11"/>
      <c r="S29" s="1"/>
      <c r="T29" s="6"/>
    </row>
    <row r="30" spans="2:20" ht="12.75" customHeight="1">
      <c r="B30" s="3"/>
      <c r="C30" s="3"/>
      <c r="D30" s="3"/>
      <c r="E30" s="4">
        <f>SUM(E24:E29)</f>
        <v>8.1412999999999993</v>
      </c>
      <c r="F30" s="1"/>
      <c r="G30" s="3" t="s">
        <v>3</v>
      </c>
      <c r="H30" s="3">
        <v>103</v>
      </c>
      <c r="I30" s="3">
        <v>60</v>
      </c>
      <c r="J30" s="4">
        <f t="shared" ref="J30:J35" si="7">SUM(H30/1000*I30)</f>
        <v>6.18</v>
      </c>
      <c r="L30" s="1"/>
      <c r="M30" s="1"/>
      <c r="N30" s="1"/>
      <c r="O30" s="6"/>
      <c r="P30" s="6"/>
      <c r="Q30" s="1"/>
      <c r="R30" s="11"/>
      <c r="S30" s="1"/>
      <c r="T30" s="6"/>
    </row>
    <row r="31" spans="2:20" ht="12.75" customHeight="1">
      <c r="B31" s="3" t="s">
        <v>27</v>
      </c>
      <c r="C31" s="3">
        <v>42.3</v>
      </c>
      <c r="D31" s="3">
        <v>335</v>
      </c>
      <c r="E31" s="4">
        <f>SUM(C31/1000*D31)</f>
        <v>14.170499999999999</v>
      </c>
      <c r="F31" s="1"/>
      <c r="G31" s="3" t="s">
        <v>15</v>
      </c>
      <c r="H31" s="3">
        <v>8</v>
      </c>
      <c r="I31" s="3">
        <v>106.25</v>
      </c>
      <c r="J31" s="4">
        <f t="shared" si="7"/>
        <v>0.85</v>
      </c>
      <c r="L31" s="1"/>
      <c r="M31" s="1"/>
      <c r="N31" s="1"/>
      <c r="O31" s="6"/>
      <c r="P31" s="6"/>
      <c r="Q31" s="1"/>
      <c r="R31" s="11"/>
      <c r="S31" s="1"/>
      <c r="T31" s="6"/>
    </row>
    <row r="32" spans="2:20" ht="13.5" customHeight="1">
      <c r="B32" s="3" t="s">
        <v>15</v>
      </c>
      <c r="C32" s="3">
        <v>4.5</v>
      </c>
      <c r="D32" s="3">
        <v>106.25</v>
      </c>
      <c r="E32" s="4">
        <f t="shared" ref="E32:E40" si="8">SUM(C32/1000*D32)</f>
        <v>0.47812499999999997</v>
      </c>
      <c r="F32" s="1"/>
      <c r="G32" s="3" t="s">
        <v>7</v>
      </c>
      <c r="H32" s="3">
        <v>10.6</v>
      </c>
      <c r="I32" s="3">
        <v>40</v>
      </c>
      <c r="J32" s="4">
        <f t="shared" si="7"/>
        <v>0.42399999999999999</v>
      </c>
      <c r="L32" s="1"/>
      <c r="M32" s="1"/>
      <c r="N32" s="1"/>
      <c r="O32" s="6"/>
      <c r="P32" s="6"/>
      <c r="Q32" s="9"/>
      <c r="R32" s="11"/>
      <c r="S32" s="1"/>
      <c r="T32" s="6"/>
    </row>
    <row r="33" spans="2:20" ht="13.5" customHeight="1">
      <c r="B33" s="3" t="s">
        <v>8</v>
      </c>
      <c r="C33" s="3">
        <v>6.3</v>
      </c>
      <c r="D33" s="3">
        <v>46</v>
      </c>
      <c r="E33" s="4">
        <f t="shared" si="8"/>
        <v>0.2898</v>
      </c>
      <c r="F33" s="1"/>
      <c r="G33" s="3" t="s">
        <v>8</v>
      </c>
      <c r="H33" s="3">
        <v>9.6</v>
      </c>
      <c r="I33" s="3">
        <v>46</v>
      </c>
      <c r="J33" s="4">
        <f t="shared" si="7"/>
        <v>0.44159999999999999</v>
      </c>
      <c r="L33" s="9"/>
      <c r="M33" s="9"/>
      <c r="N33" s="9"/>
      <c r="O33" s="6"/>
      <c r="P33" s="6"/>
      <c r="Q33" s="1"/>
      <c r="R33" s="1"/>
      <c r="S33" s="1"/>
      <c r="T33" s="6"/>
    </row>
    <row r="34" spans="2:20" ht="12.75" customHeight="1">
      <c r="B34" s="3" t="s">
        <v>20</v>
      </c>
      <c r="C34" s="3">
        <v>2.7</v>
      </c>
      <c r="D34" s="3">
        <v>960</v>
      </c>
      <c r="E34" s="4">
        <f t="shared" si="8"/>
        <v>2.5920000000000001</v>
      </c>
      <c r="F34" s="1"/>
      <c r="G34" s="3" t="s">
        <v>10</v>
      </c>
      <c r="H34" s="3">
        <v>2</v>
      </c>
      <c r="I34" s="3">
        <v>157.61000000000001</v>
      </c>
      <c r="J34" s="4">
        <f t="shared" si="7"/>
        <v>0.31522</v>
      </c>
      <c r="L34" s="9"/>
      <c r="M34" s="9"/>
      <c r="N34" s="9"/>
      <c r="O34" s="6"/>
      <c r="P34" s="6"/>
      <c r="Q34" s="9"/>
      <c r="R34" s="9"/>
      <c r="S34" s="9"/>
      <c r="T34" s="6"/>
    </row>
    <row r="35" spans="2:20" ht="13.5" customHeight="1">
      <c r="B35" s="3" t="s">
        <v>9</v>
      </c>
      <c r="C35" s="3">
        <v>66.599999999999994</v>
      </c>
      <c r="D35" s="3">
        <v>50</v>
      </c>
      <c r="E35" s="4">
        <f t="shared" si="8"/>
        <v>3.3299999999999996</v>
      </c>
      <c r="F35" s="1"/>
      <c r="G35" s="3" t="s">
        <v>11</v>
      </c>
      <c r="H35" s="3">
        <v>0.5</v>
      </c>
      <c r="I35" s="3">
        <v>18.5</v>
      </c>
      <c r="J35" s="4">
        <f t="shared" si="7"/>
        <v>9.2499999999999995E-3</v>
      </c>
      <c r="L35" s="9"/>
      <c r="M35" s="9"/>
      <c r="N35" s="9"/>
      <c r="O35" s="6"/>
      <c r="P35" s="6"/>
      <c r="Q35" s="9"/>
      <c r="R35" s="9"/>
      <c r="S35" s="9"/>
      <c r="T35" s="6"/>
    </row>
    <row r="36" spans="2:20" ht="12.75" customHeight="1">
      <c r="B36" s="3" t="s">
        <v>28</v>
      </c>
      <c r="C36" s="3">
        <v>1.4</v>
      </c>
      <c r="D36" s="3">
        <v>45</v>
      </c>
      <c r="E36" s="4">
        <f t="shared" si="8"/>
        <v>6.3E-2</v>
      </c>
      <c r="F36" s="1"/>
      <c r="G36" s="3"/>
      <c r="H36" s="3"/>
      <c r="I36" s="3"/>
      <c r="J36" s="4">
        <f>SUM(J30:J35)</f>
        <v>8.2200699999999998</v>
      </c>
      <c r="L36" s="9"/>
      <c r="M36" s="9"/>
      <c r="N36" s="9"/>
      <c r="O36" s="6"/>
      <c r="P36" s="6"/>
      <c r="Q36" s="9"/>
      <c r="R36" s="9"/>
      <c r="S36" s="9"/>
      <c r="T36" s="6"/>
    </row>
    <row r="37" spans="2:20" ht="12" customHeight="1">
      <c r="B37" s="3" t="s">
        <v>20</v>
      </c>
      <c r="C37" s="3">
        <v>1</v>
      </c>
      <c r="D37" s="3">
        <v>960</v>
      </c>
      <c r="E37" s="4">
        <f t="shared" si="8"/>
        <v>0.96</v>
      </c>
      <c r="F37" s="1"/>
      <c r="G37" s="3" t="s">
        <v>27</v>
      </c>
      <c r="H37" s="3">
        <v>37</v>
      </c>
      <c r="I37" s="3">
        <v>335</v>
      </c>
      <c r="J37" s="4">
        <f>SUM(H37/1000*I37)</f>
        <v>12.395</v>
      </c>
      <c r="L37" s="9"/>
      <c r="M37" s="9"/>
      <c r="N37" s="9"/>
      <c r="O37" s="6"/>
      <c r="P37" s="6"/>
      <c r="Q37" s="9"/>
      <c r="R37" s="9"/>
      <c r="S37" s="9"/>
      <c r="T37" s="6"/>
    </row>
    <row r="38" spans="2:20" ht="14.25" customHeight="1">
      <c r="B38" s="3" t="s">
        <v>29</v>
      </c>
      <c r="C38" s="3">
        <v>1.8</v>
      </c>
      <c r="D38" s="3">
        <v>150</v>
      </c>
      <c r="E38" s="4">
        <f t="shared" si="8"/>
        <v>0.27</v>
      </c>
      <c r="F38" s="1"/>
      <c r="G38" s="3" t="s">
        <v>17</v>
      </c>
      <c r="H38" s="3">
        <v>6</v>
      </c>
      <c r="I38" s="3">
        <v>83.75</v>
      </c>
      <c r="J38" s="4">
        <f t="shared" ref="J38:J46" si="9">SUM(H38/1000*I38)</f>
        <v>0.50249999999999995</v>
      </c>
      <c r="L38" s="9"/>
      <c r="M38" s="9"/>
      <c r="N38" s="9"/>
      <c r="O38" s="6"/>
      <c r="P38" s="6"/>
      <c r="Q38" s="1"/>
      <c r="R38" s="1"/>
      <c r="S38" s="1"/>
      <c r="T38" s="6"/>
    </row>
    <row r="39" spans="2:20" ht="14.25" customHeight="1">
      <c r="B39" s="3" t="s">
        <v>13</v>
      </c>
      <c r="C39" s="3">
        <v>0.5</v>
      </c>
      <c r="D39" s="3">
        <v>71</v>
      </c>
      <c r="E39" s="4">
        <f t="shared" si="8"/>
        <v>3.5500000000000004E-2</v>
      </c>
      <c r="F39" s="1"/>
      <c r="G39" s="3" t="s">
        <v>20</v>
      </c>
      <c r="H39" s="3">
        <v>1.5</v>
      </c>
      <c r="I39" s="3">
        <v>960</v>
      </c>
      <c r="J39" s="4">
        <f t="shared" si="9"/>
        <v>1.44</v>
      </c>
      <c r="L39" s="9"/>
      <c r="M39" s="9"/>
      <c r="N39" s="9"/>
      <c r="O39" s="6"/>
      <c r="P39" s="6"/>
      <c r="Q39" s="1"/>
      <c r="R39" s="1"/>
      <c r="S39" s="1"/>
      <c r="T39" s="1"/>
    </row>
    <row r="40" spans="2:20" ht="12.75" customHeight="1">
      <c r="B40" s="3" t="s">
        <v>11</v>
      </c>
      <c r="C40" s="3">
        <v>0.5</v>
      </c>
      <c r="D40" s="3">
        <v>18.5</v>
      </c>
      <c r="E40" s="4">
        <f t="shared" si="8"/>
        <v>9.2499999999999995E-3</v>
      </c>
      <c r="F40" s="1"/>
      <c r="G40" s="3" t="s">
        <v>8</v>
      </c>
      <c r="H40" s="3">
        <v>17</v>
      </c>
      <c r="I40" s="3">
        <v>46</v>
      </c>
      <c r="J40" s="4">
        <f t="shared" si="9"/>
        <v>0.78200000000000003</v>
      </c>
      <c r="L40" s="1"/>
      <c r="M40" s="9"/>
      <c r="N40" s="9"/>
      <c r="O40" s="6"/>
      <c r="P40" s="6"/>
      <c r="Q40" s="1"/>
      <c r="R40" s="1"/>
      <c r="S40" s="1"/>
      <c r="T40" s="1"/>
    </row>
    <row r="41" spans="2:20" ht="12" customHeight="1">
      <c r="B41" s="3"/>
      <c r="C41" s="3"/>
      <c r="D41" s="3"/>
      <c r="E41" s="4">
        <f>SUM(E31:E40)</f>
        <v>22.198174999999996</v>
      </c>
      <c r="F41" s="1"/>
      <c r="G41" s="3" t="s">
        <v>28</v>
      </c>
      <c r="H41" s="3">
        <v>3.2</v>
      </c>
      <c r="I41" s="3">
        <v>45</v>
      </c>
      <c r="J41" s="4">
        <f t="shared" si="9"/>
        <v>0.14399999999999999</v>
      </c>
      <c r="L41" s="1"/>
      <c r="M41" s="9"/>
      <c r="N41" s="9"/>
      <c r="O41" s="6"/>
      <c r="P41" s="6"/>
      <c r="Q41" s="1"/>
      <c r="R41" s="1"/>
      <c r="S41" s="1"/>
      <c r="T41" s="1"/>
    </row>
    <row r="42" spans="2:20" ht="13.5" customHeight="1">
      <c r="B42" s="3"/>
      <c r="C42" s="3"/>
      <c r="D42" s="3"/>
      <c r="E42" s="4"/>
      <c r="F42" s="1"/>
      <c r="G42" s="7" t="s">
        <v>28</v>
      </c>
      <c r="H42" s="7">
        <v>1</v>
      </c>
      <c r="I42" s="7">
        <v>45</v>
      </c>
      <c r="J42" s="4">
        <f t="shared" si="9"/>
        <v>4.4999999999999998E-2</v>
      </c>
      <c r="L42" s="1"/>
      <c r="M42" s="1"/>
      <c r="N42" s="1"/>
      <c r="O42" s="6"/>
      <c r="P42" s="10"/>
      <c r="Q42" s="1"/>
      <c r="R42" s="1"/>
      <c r="S42" s="1"/>
      <c r="T42" s="1"/>
    </row>
    <row r="43" spans="2:20" ht="13.5" customHeight="1">
      <c r="B43" s="3"/>
      <c r="C43" s="3"/>
      <c r="D43" s="3"/>
      <c r="E43" s="4"/>
      <c r="F43" s="1"/>
      <c r="G43" s="7" t="s">
        <v>20</v>
      </c>
      <c r="H43" s="7">
        <v>1</v>
      </c>
      <c r="I43" s="7">
        <v>960</v>
      </c>
      <c r="J43" s="4">
        <f t="shared" si="9"/>
        <v>0.96</v>
      </c>
      <c r="L43" s="1"/>
      <c r="M43" s="1"/>
      <c r="N43" s="1"/>
      <c r="O43" s="1"/>
      <c r="Q43" s="1"/>
      <c r="R43" s="1"/>
      <c r="S43" s="1"/>
      <c r="T43" s="6"/>
    </row>
    <row r="44" spans="2:20" ht="12.75" customHeight="1">
      <c r="B44" s="3"/>
      <c r="C44" s="3"/>
      <c r="D44" s="3"/>
      <c r="E44" s="4"/>
      <c r="F44" s="1"/>
      <c r="G44" s="7" t="s">
        <v>29</v>
      </c>
      <c r="H44" s="7">
        <v>1.5</v>
      </c>
      <c r="I44" s="7">
        <v>150</v>
      </c>
      <c r="J44" s="4">
        <f t="shared" si="9"/>
        <v>0.22500000000000001</v>
      </c>
      <c r="L44" s="1"/>
      <c r="M44" s="1"/>
      <c r="N44" s="1"/>
      <c r="O44" s="6"/>
      <c r="Q44" s="9"/>
      <c r="R44" s="9"/>
      <c r="S44" s="9"/>
      <c r="T44" s="6"/>
    </row>
    <row r="45" spans="2:20" ht="12" customHeight="1">
      <c r="B45" s="3"/>
      <c r="C45" s="3"/>
      <c r="D45" s="3"/>
      <c r="E45" s="3"/>
      <c r="F45" s="1"/>
      <c r="G45" s="7" t="s">
        <v>13</v>
      </c>
      <c r="H45" s="7">
        <v>0.3</v>
      </c>
      <c r="I45" s="7">
        <v>71</v>
      </c>
      <c r="J45" s="4">
        <f t="shared" si="9"/>
        <v>2.1299999999999999E-2</v>
      </c>
      <c r="L45" s="1"/>
      <c r="M45" s="1"/>
      <c r="N45" s="1"/>
      <c r="O45" s="6"/>
      <c r="Q45" s="9"/>
      <c r="R45" s="9"/>
      <c r="S45" s="9"/>
      <c r="T45" s="6"/>
    </row>
    <row r="46" spans="2:20" ht="13.5" customHeight="1">
      <c r="B46" s="3"/>
      <c r="C46" s="3"/>
      <c r="D46" s="3"/>
      <c r="E46" s="4"/>
      <c r="F46" s="1"/>
      <c r="G46" s="7" t="s">
        <v>11</v>
      </c>
      <c r="H46" s="7">
        <v>0.5</v>
      </c>
      <c r="I46" s="7">
        <v>18.5</v>
      </c>
      <c r="J46" s="4">
        <f t="shared" si="9"/>
        <v>9.2499999999999995E-3</v>
      </c>
      <c r="L46" s="1"/>
      <c r="M46" s="1"/>
      <c r="N46" s="1"/>
      <c r="O46" s="1"/>
      <c r="Q46" s="9"/>
      <c r="R46" s="9"/>
      <c r="S46" s="9"/>
      <c r="T46" s="6"/>
    </row>
    <row r="47" spans="2:20" ht="12" customHeight="1">
      <c r="B47" s="3"/>
      <c r="C47" s="3"/>
      <c r="D47" s="3"/>
      <c r="E47" s="4">
        <f>SUM(E43:E46)</f>
        <v>0</v>
      </c>
      <c r="F47" s="1"/>
      <c r="G47" s="3"/>
      <c r="H47" s="3"/>
      <c r="I47" s="3"/>
      <c r="J47" s="4">
        <f>SUM(J37:J46)</f>
        <v>16.524050000000003</v>
      </c>
      <c r="L47" s="1"/>
      <c r="M47" s="1"/>
      <c r="N47" s="1"/>
      <c r="O47" s="6"/>
      <c r="Q47" s="9"/>
      <c r="R47" s="9"/>
      <c r="S47" s="9"/>
      <c r="T47" s="6"/>
    </row>
    <row r="48" spans="2:20" ht="12" customHeight="1">
      <c r="B48" s="3" t="s">
        <v>18</v>
      </c>
      <c r="C48" s="3">
        <v>1</v>
      </c>
      <c r="D48" s="3">
        <v>390</v>
      </c>
      <c r="E48" s="3">
        <f>SUM(C48/1000*D48)</f>
        <v>0.39</v>
      </c>
      <c r="F48" s="1"/>
      <c r="G48" s="3" t="s">
        <v>30</v>
      </c>
      <c r="H48" s="3">
        <v>41.4</v>
      </c>
      <c r="I48" s="3">
        <v>62.5</v>
      </c>
      <c r="J48" s="4">
        <f>SUM(H48/1000*I48)</f>
        <v>2.5874999999999999</v>
      </c>
      <c r="L48" s="1"/>
      <c r="M48" s="1"/>
      <c r="N48" s="1"/>
      <c r="O48" s="6"/>
      <c r="Q48" s="1"/>
      <c r="R48" s="1"/>
      <c r="S48" s="1"/>
      <c r="T48" s="12"/>
    </row>
    <row r="49" spans="2:20" ht="12.75" customHeight="1">
      <c r="B49" s="3" t="s">
        <v>13</v>
      </c>
      <c r="C49" s="3">
        <v>15</v>
      </c>
      <c r="D49" s="3">
        <v>71</v>
      </c>
      <c r="E49" s="4">
        <f t="shared" ref="E49" si="10">SUM(C49/1000*D49)</f>
        <v>1.0649999999999999</v>
      </c>
      <c r="F49" s="1"/>
      <c r="G49" s="3" t="s">
        <v>20</v>
      </c>
      <c r="H49" s="3">
        <v>4.05</v>
      </c>
      <c r="I49" s="3">
        <v>960</v>
      </c>
      <c r="J49" s="4">
        <f>SUM(H49/1000*I49)</f>
        <v>3.8879999999999999</v>
      </c>
      <c r="L49" s="1"/>
      <c r="M49" s="1"/>
      <c r="N49" s="1"/>
      <c r="O49" s="6"/>
      <c r="Q49" s="1"/>
      <c r="R49" s="1"/>
      <c r="S49" s="1"/>
      <c r="T49" s="12"/>
    </row>
    <row r="50" spans="2:20" ht="12" customHeight="1">
      <c r="B50" s="3"/>
      <c r="C50" s="3"/>
      <c r="D50" s="3"/>
      <c r="E50" s="4">
        <f>SUM(E48:E49)</f>
        <v>1.4550000000000001</v>
      </c>
      <c r="F50" s="1"/>
      <c r="G50" s="3"/>
      <c r="H50" s="3"/>
      <c r="I50" s="3"/>
      <c r="J50" s="4">
        <f>SUM(J48:J49)</f>
        <v>6.4755000000000003</v>
      </c>
      <c r="L50" s="1"/>
      <c r="M50" s="1"/>
      <c r="N50" s="1"/>
      <c r="O50" s="6"/>
      <c r="Q50" s="1"/>
      <c r="R50" s="1"/>
      <c r="S50" s="1"/>
      <c r="T50" s="12"/>
    </row>
    <row r="51" spans="2:20" ht="12.75" customHeight="1">
      <c r="B51" s="3" t="s">
        <v>21</v>
      </c>
      <c r="C51" s="3">
        <v>35</v>
      </c>
      <c r="D51" s="3">
        <v>63</v>
      </c>
      <c r="E51" s="4">
        <f>SUM(C51/1000*D51)</f>
        <v>2.2050000000000001</v>
      </c>
      <c r="F51" s="1"/>
      <c r="G51" s="3" t="s">
        <v>18</v>
      </c>
      <c r="H51" s="3">
        <v>1</v>
      </c>
      <c r="I51" s="3">
        <v>390</v>
      </c>
      <c r="J51" s="3">
        <f>SUM(H51/1000*I51)</f>
        <v>0.39</v>
      </c>
      <c r="L51" s="1"/>
      <c r="M51" s="1"/>
      <c r="N51" s="1"/>
      <c r="O51" s="6"/>
      <c r="Q51" s="1"/>
      <c r="R51" s="1"/>
      <c r="S51" s="1"/>
      <c r="T51" s="12"/>
    </row>
    <row r="52" spans="2:20" ht="12.75" customHeight="1">
      <c r="B52" s="1"/>
      <c r="C52" s="1"/>
      <c r="D52" s="1"/>
      <c r="E52" s="6">
        <f>SUM(E30+E41+E42+E47+E50+E51)</f>
        <v>33.99947499999999</v>
      </c>
      <c r="F52" s="1"/>
      <c r="G52" s="3" t="s">
        <v>13</v>
      </c>
      <c r="H52" s="3">
        <v>15</v>
      </c>
      <c r="I52" s="3">
        <v>71</v>
      </c>
      <c r="J52" s="4">
        <f t="shared" ref="J52" si="11">SUM(H52/1000*I52)</f>
        <v>1.0649999999999999</v>
      </c>
      <c r="L52" s="1"/>
      <c r="M52" s="1"/>
      <c r="N52" s="1"/>
      <c r="O52" s="6"/>
      <c r="Q52" s="1"/>
      <c r="R52" s="1"/>
      <c r="S52" s="1"/>
      <c r="T52" s="12"/>
    </row>
    <row r="53" spans="2:20" ht="12.75" customHeight="1">
      <c r="B53" s="1"/>
      <c r="C53" s="1"/>
      <c r="D53" s="1"/>
      <c r="E53" s="1"/>
      <c r="F53" s="1"/>
      <c r="G53" s="3"/>
      <c r="H53" s="3"/>
      <c r="I53" s="3"/>
      <c r="J53" s="4">
        <f>SUM(J51:J52)</f>
        <v>1.4550000000000001</v>
      </c>
      <c r="L53" s="9"/>
      <c r="M53" s="9"/>
      <c r="N53" s="9"/>
      <c r="O53" s="6"/>
    </row>
    <row r="54" spans="2:20" ht="13.5" customHeight="1">
      <c r="B54" s="1"/>
      <c r="C54" s="1"/>
      <c r="D54" s="1"/>
      <c r="E54" s="1"/>
      <c r="F54" s="1"/>
      <c r="G54" s="3" t="s">
        <v>21</v>
      </c>
      <c r="H54" s="3">
        <v>21</v>
      </c>
      <c r="I54" s="3">
        <v>63</v>
      </c>
      <c r="J54" s="4">
        <f>SUM(H54/1000*I54)</f>
        <v>1.3230000000000002</v>
      </c>
      <c r="K54" s="10">
        <f>SUM(J36+J47+J50+J53+J54)</f>
        <v>33.997620000000005</v>
      </c>
      <c r="L54" s="9"/>
      <c r="M54" s="9"/>
      <c r="N54" s="9"/>
      <c r="O54" s="6"/>
    </row>
    <row r="55" spans="2:20">
      <c r="B55" s="16" t="s">
        <v>31</v>
      </c>
      <c r="C55" s="17"/>
      <c r="D55" s="17"/>
      <c r="E55" s="18"/>
      <c r="F55" s="1"/>
      <c r="G55" s="16" t="s">
        <v>32</v>
      </c>
      <c r="H55" s="17"/>
      <c r="I55" s="17"/>
      <c r="J55" s="18"/>
      <c r="L55" s="1"/>
      <c r="M55" s="1"/>
      <c r="N55" s="1"/>
      <c r="O55" s="6"/>
    </row>
    <row r="56" spans="2:20">
      <c r="B56" s="3" t="s">
        <v>24</v>
      </c>
      <c r="C56" s="3">
        <v>100.2</v>
      </c>
      <c r="D56" s="3">
        <v>60</v>
      </c>
      <c r="E56" s="4">
        <f>SUM(C56/1000*D56)</f>
        <v>6.0119999999999996</v>
      </c>
      <c r="F56" s="1"/>
      <c r="G56" s="3" t="s">
        <v>3</v>
      </c>
      <c r="H56" s="3">
        <v>103</v>
      </c>
      <c r="I56" s="3">
        <v>60</v>
      </c>
      <c r="J56" s="4">
        <f t="shared" ref="J56:J61" si="12">SUM(H56/1000*I56)</f>
        <v>6.18</v>
      </c>
      <c r="L56" s="1"/>
      <c r="M56" s="1"/>
      <c r="N56" s="1"/>
      <c r="O56" s="6"/>
    </row>
    <row r="57" spans="2:20">
      <c r="B57" s="3" t="s">
        <v>7</v>
      </c>
      <c r="C57" s="3">
        <v>10.6</v>
      </c>
      <c r="D57" s="3">
        <v>40</v>
      </c>
      <c r="E57" s="4">
        <f t="shared" ref="E57:E61" si="13">SUM(C57/1000*D57)</f>
        <v>0.42399999999999999</v>
      </c>
      <c r="F57" s="1"/>
      <c r="G57" s="3" t="s">
        <v>30</v>
      </c>
      <c r="H57" s="3">
        <v>8</v>
      </c>
      <c r="I57" s="3">
        <v>62.5</v>
      </c>
      <c r="J57" s="4">
        <f t="shared" si="12"/>
        <v>0.5</v>
      </c>
      <c r="L57" s="1"/>
      <c r="M57" s="1"/>
      <c r="N57" s="1"/>
      <c r="O57" s="6"/>
    </row>
    <row r="58" spans="2:20">
      <c r="B58" s="3" t="s">
        <v>8</v>
      </c>
      <c r="C58" s="3">
        <v>9.6</v>
      </c>
      <c r="D58" s="3">
        <v>46</v>
      </c>
      <c r="E58" s="4">
        <f t="shared" si="13"/>
        <v>0.44159999999999999</v>
      </c>
      <c r="F58" s="1"/>
      <c r="G58" s="3" t="s">
        <v>7</v>
      </c>
      <c r="H58" s="3">
        <v>10.6</v>
      </c>
      <c r="I58" s="3">
        <v>40</v>
      </c>
      <c r="J58" s="4">
        <f t="shared" si="12"/>
        <v>0.42399999999999999</v>
      </c>
      <c r="L58" s="1"/>
      <c r="M58" s="1"/>
      <c r="N58" s="1"/>
      <c r="O58" s="6"/>
    </row>
    <row r="59" spans="2:20">
      <c r="B59" s="3" t="s">
        <v>10</v>
      </c>
      <c r="C59" s="3">
        <v>3</v>
      </c>
      <c r="D59" s="3">
        <v>157.61000000000001</v>
      </c>
      <c r="E59" s="4">
        <f t="shared" si="13"/>
        <v>0.47282999999999997</v>
      </c>
      <c r="F59" s="1"/>
      <c r="G59" s="3" t="s">
        <v>8</v>
      </c>
      <c r="H59" s="3">
        <v>9.6</v>
      </c>
      <c r="I59" s="3">
        <v>46</v>
      </c>
      <c r="J59" s="4">
        <f t="shared" si="12"/>
        <v>0.44159999999999999</v>
      </c>
      <c r="L59" s="1"/>
      <c r="M59" s="1"/>
      <c r="N59" s="1"/>
      <c r="O59" s="6"/>
    </row>
    <row r="60" spans="2:20">
      <c r="B60" s="3" t="s">
        <v>22</v>
      </c>
      <c r="C60" s="3">
        <v>8</v>
      </c>
      <c r="D60" s="3">
        <v>48</v>
      </c>
      <c r="E60" s="4">
        <f t="shared" si="13"/>
        <v>0.38400000000000001</v>
      </c>
      <c r="F60" s="1"/>
      <c r="G60" s="3" t="s">
        <v>10</v>
      </c>
      <c r="H60" s="3">
        <v>2</v>
      </c>
      <c r="I60" s="3">
        <v>157.61000000000001</v>
      </c>
      <c r="J60" s="4">
        <f t="shared" si="12"/>
        <v>0.31522</v>
      </c>
      <c r="L60" s="1"/>
      <c r="M60" s="1"/>
      <c r="N60" s="1"/>
      <c r="O60" s="1"/>
    </row>
    <row r="61" spans="2:20">
      <c r="B61" s="3" t="s">
        <v>11</v>
      </c>
      <c r="C61" s="3">
        <v>1</v>
      </c>
      <c r="D61" s="3">
        <v>18.5</v>
      </c>
      <c r="E61" s="4">
        <f t="shared" si="13"/>
        <v>1.8499999999999999E-2</v>
      </c>
      <c r="F61" s="1"/>
      <c r="G61" s="3" t="s">
        <v>11</v>
      </c>
      <c r="H61" s="3">
        <v>1</v>
      </c>
      <c r="I61" s="3">
        <v>18.5</v>
      </c>
      <c r="J61" s="4">
        <f t="shared" si="12"/>
        <v>1.8499999999999999E-2</v>
      </c>
      <c r="L61" s="1"/>
      <c r="M61" s="1"/>
      <c r="N61" s="1"/>
      <c r="O61" s="6"/>
    </row>
    <row r="62" spans="2:20">
      <c r="B62" s="3"/>
      <c r="C62" s="3"/>
      <c r="D62" s="3"/>
      <c r="E62" s="4">
        <f>SUM(E56:E61)</f>
        <v>7.7529300000000001</v>
      </c>
      <c r="F62" s="1"/>
      <c r="G62" s="3"/>
      <c r="H62" s="3"/>
      <c r="I62" s="3"/>
      <c r="J62" s="4">
        <f>SUM(J56:J61)</f>
        <v>7.8793199999999999</v>
      </c>
      <c r="L62" s="1"/>
      <c r="M62" s="1"/>
      <c r="N62" s="1"/>
      <c r="O62" s="6"/>
    </row>
    <row r="63" spans="2:20">
      <c r="B63" s="3" t="s">
        <v>33</v>
      </c>
      <c r="C63" s="3">
        <v>67.2</v>
      </c>
      <c r="D63" s="3">
        <v>230</v>
      </c>
      <c r="E63" s="4">
        <f>SUM(C63/1000*D63)</f>
        <v>15.456000000000003</v>
      </c>
      <c r="F63" s="1"/>
      <c r="G63" s="3" t="s">
        <v>27</v>
      </c>
      <c r="H63" s="3">
        <v>42.3</v>
      </c>
      <c r="I63" s="3">
        <v>335</v>
      </c>
      <c r="J63" s="4">
        <f>SUM(H63/1000*I63)</f>
        <v>14.170499999999999</v>
      </c>
      <c r="L63" s="1"/>
      <c r="M63" s="1"/>
      <c r="N63" s="1"/>
      <c r="O63" s="6"/>
    </row>
    <row r="64" spans="2:20">
      <c r="B64" s="3" t="s">
        <v>3</v>
      </c>
      <c r="C64" s="3">
        <v>83.3</v>
      </c>
      <c r="D64" s="3">
        <v>60</v>
      </c>
      <c r="E64" s="4">
        <f t="shared" ref="E64:E68" si="14">SUM(C64/1000*D64)</f>
        <v>4.9980000000000002</v>
      </c>
      <c r="F64" s="1"/>
      <c r="G64" s="3" t="s">
        <v>15</v>
      </c>
      <c r="H64" s="3">
        <v>4.5</v>
      </c>
      <c r="I64" s="3">
        <v>106.25</v>
      </c>
      <c r="J64" s="4">
        <f t="shared" ref="J64:J72" si="15">SUM(H64/1000*I64)</f>
        <v>0.47812499999999997</v>
      </c>
      <c r="L64" s="1"/>
      <c r="M64" s="1"/>
      <c r="N64" s="1"/>
      <c r="O64" s="6"/>
    </row>
    <row r="65" spans="2:22">
      <c r="B65" s="3" t="s">
        <v>7</v>
      </c>
      <c r="C65" s="3">
        <v>13.9</v>
      </c>
      <c r="D65" s="3">
        <v>40</v>
      </c>
      <c r="E65" s="4">
        <f t="shared" si="14"/>
        <v>0.55600000000000005</v>
      </c>
      <c r="F65" s="1"/>
      <c r="G65" s="3" t="s">
        <v>8</v>
      </c>
      <c r="H65" s="3">
        <v>6.3</v>
      </c>
      <c r="I65" s="3">
        <v>46</v>
      </c>
      <c r="J65" s="4">
        <f t="shared" si="15"/>
        <v>0.2898</v>
      </c>
      <c r="L65" s="1"/>
      <c r="M65" s="1"/>
      <c r="N65" s="1"/>
      <c r="O65" s="6"/>
    </row>
    <row r="66" spans="2:22">
      <c r="B66" s="3" t="s">
        <v>29</v>
      </c>
      <c r="C66" s="3">
        <v>1.6</v>
      </c>
      <c r="D66" s="3">
        <v>150</v>
      </c>
      <c r="E66" s="4">
        <f t="shared" si="14"/>
        <v>0.24000000000000002</v>
      </c>
      <c r="F66" s="1"/>
      <c r="G66" s="3" t="s">
        <v>20</v>
      </c>
      <c r="H66" s="3">
        <v>2.7</v>
      </c>
      <c r="I66" s="3">
        <v>960</v>
      </c>
      <c r="J66" s="4">
        <f t="shared" si="15"/>
        <v>2.5920000000000001</v>
      </c>
      <c r="L66" s="1"/>
      <c r="M66" s="1"/>
      <c r="N66" s="1"/>
      <c r="O66" s="6"/>
    </row>
    <row r="67" spans="2:22">
      <c r="B67" s="3" t="s">
        <v>8</v>
      </c>
      <c r="C67" s="3">
        <v>8.1999999999999993</v>
      </c>
      <c r="D67" s="3">
        <v>46</v>
      </c>
      <c r="E67" s="4">
        <f t="shared" si="14"/>
        <v>0.37719999999999998</v>
      </c>
      <c r="F67" s="1"/>
      <c r="G67" s="3" t="s">
        <v>9</v>
      </c>
      <c r="H67" s="3">
        <v>66.599999999999994</v>
      </c>
      <c r="I67" s="3">
        <v>50</v>
      </c>
      <c r="J67" s="4">
        <f t="shared" si="15"/>
        <v>3.3299999999999996</v>
      </c>
      <c r="L67" s="1"/>
      <c r="M67" s="1"/>
      <c r="N67" s="1"/>
      <c r="O67" s="6"/>
    </row>
    <row r="68" spans="2:22">
      <c r="B68" s="3" t="s">
        <v>10</v>
      </c>
      <c r="C68" s="3">
        <v>2.6</v>
      </c>
      <c r="D68" s="3">
        <v>157.61000000000001</v>
      </c>
      <c r="E68" s="4">
        <f t="shared" si="14"/>
        <v>0.40978600000000004</v>
      </c>
      <c r="F68" s="1"/>
      <c r="G68" s="3" t="s">
        <v>28</v>
      </c>
      <c r="H68" s="3">
        <v>1.4</v>
      </c>
      <c r="I68" s="3">
        <v>45</v>
      </c>
      <c r="J68" s="4">
        <f t="shared" si="15"/>
        <v>6.3E-2</v>
      </c>
      <c r="L68" s="1"/>
      <c r="M68" s="1"/>
      <c r="N68" s="1"/>
      <c r="O68" s="6"/>
    </row>
    <row r="69" spans="2:22">
      <c r="B69" s="3" t="s">
        <v>28</v>
      </c>
      <c r="C69" s="3">
        <v>0.8</v>
      </c>
      <c r="D69" s="3">
        <v>45</v>
      </c>
      <c r="E69" s="4">
        <f t="shared" ref="E69:E70" si="16">SUM(C69/1000*D69)</f>
        <v>3.6000000000000004E-2</v>
      </c>
      <c r="F69" s="1"/>
      <c r="G69" s="3" t="s">
        <v>20</v>
      </c>
      <c r="H69" s="3">
        <v>1</v>
      </c>
      <c r="I69" s="3">
        <v>960</v>
      </c>
      <c r="J69" s="4">
        <f t="shared" si="15"/>
        <v>0.96</v>
      </c>
      <c r="L69" s="1"/>
      <c r="M69" s="1"/>
      <c r="N69" s="1"/>
      <c r="O69" s="6"/>
    </row>
    <row r="70" spans="2:22">
      <c r="B70" s="3" t="s">
        <v>11</v>
      </c>
      <c r="C70" s="3">
        <v>0.5</v>
      </c>
      <c r="D70" s="3">
        <v>18.5</v>
      </c>
      <c r="E70" s="4">
        <f t="shared" si="16"/>
        <v>9.2499999999999995E-3</v>
      </c>
      <c r="F70" s="1"/>
      <c r="G70" s="3" t="s">
        <v>29</v>
      </c>
      <c r="H70" s="3">
        <v>1.8</v>
      </c>
      <c r="I70" s="3">
        <v>150</v>
      </c>
      <c r="J70" s="4">
        <f t="shared" si="15"/>
        <v>0.27</v>
      </c>
      <c r="L70" s="1"/>
      <c r="M70" s="1"/>
      <c r="N70" s="1"/>
      <c r="O70" s="6"/>
      <c r="P70" s="1"/>
      <c r="Q70" s="1"/>
      <c r="R70" s="1"/>
      <c r="S70" s="1"/>
      <c r="T70" s="6"/>
      <c r="U70" s="1"/>
      <c r="V70" s="1"/>
    </row>
    <row r="71" spans="2:22">
      <c r="B71" s="3"/>
      <c r="C71" s="3"/>
      <c r="D71" s="3"/>
      <c r="E71" s="4">
        <f>SUM(E63:E70)</f>
        <v>22.082236000000005</v>
      </c>
      <c r="F71" s="1"/>
      <c r="G71" s="3" t="s">
        <v>13</v>
      </c>
      <c r="H71" s="3">
        <v>0.5</v>
      </c>
      <c r="I71" s="3">
        <v>71</v>
      </c>
      <c r="J71" s="4">
        <f t="shared" si="15"/>
        <v>3.5500000000000004E-2</v>
      </c>
      <c r="L71" s="1"/>
      <c r="M71" s="1"/>
      <c r="N71" s="1"/>
      <c r="O71" s="6"/>
      <c r="P71" s="1"/>
      <c r="Q71" s="1"/>
      <c r="R71" s="1"/>
      <c r="S71" s="1"/>
      <c r="T71" s="6"/>
      <c r="U71" s="1"/>
      <c r="V71" s="1"/>
    </row>
    <row r="72" spans="2:22">
      <c r="B72" s="3" t="s">
        <v>18</v>
      </c>
      <c r="C72" s="3">
        <v>1</v>
      </c>
      <c r="D72" s="3">
        <v>390</v>
      </c>
      <c r="E72" s="3">
        <f>SUM(C72/1000*D72)</f>
        <v>0.39</v>
      </c>
      <c r="F72" s="1"/>
      <c r="G72" s="3" t="s">
        <v>11</v>
      </c>
      <c r="H72" s="3">
        <v>1</v>
      </c>
      <c r="I72" s="3">
        <v>18.5</v>
      </c>
      <c r="J72" s="4">
        <f t="shared" si="15"/>
        <v>1.8499999999999999E-2</v>
      </c>
      <c r="L72" s="9"/>
      <c r="M72" s="9"/>
      <c r="N72" s="9"/>
      <c r="O72" s="6"/>
      <c r="P72" s="1"/>
      <c r="Q72" s="1"/>
      <c r="R72" s="1"/>
      <c r="S72" s="1"/>
      <c r="T72" s="6"/>
      <c r="U72" s="1"/>
      <c r="V72" s="1"/>
    </row>
    <row r="73" spans="2:22">
      <c r="B73" s="3" t="s">
        <v>13</v>
      </c>
      <c r="C73" s="3">
        <v>15</v>
      </c>
      <c r="D73" s="3">
        <v>71</v>
      </c>
      <c r="E73" s="4">
        <f t="shared" ref="E73" si="17">SUM(C73/1000*D73)</f>
        <v>1.0649999999999999</v>
      </c>
      <c r="F73" s="1"/>
      <c r="G73" s="3"/>
      <c r="H73" s="3"/>
      <c r="I73" s="3"/>
      <c r="J73" s="4">
        <f>SUM(J63:J72)</f>
        <v>22.207424999999994</v>
      </c>
      <c r="L73" s="9"/>
      <c r="M73" s="9"/>
      <c r="N73" s="9"/>
      <c r="O73" s="6"/>
      <c r="P73" s="1"/>
      <c r="Q73" s="1"/>
      <c r="R73" s="1"/>
      <c r="S73" s="1"/>
      <c r="T73" s="6"/>
      <c r="U73" s="1"/>
      <c r="V73" s="1"/>
    </row>
    <row r="74" spans="2:22">
      <c r="B74" s="3"/>
      <c r="C74" s="3"/>
      <c r="D74" s="3"/>
      <c r="E74" s="4">
        <f>SUM(E72:E73)</f>
        <v>1.4550000000000001</v>
      </c>
      <c r="F74" s="1"/>
      <c r="G74" s="3"/>
      <c r="H74" s="3"/>
      <c r="I74" s="3"/>
      <c r="J74" s="4"/>
      <c r="L74" s="9"/>
      <c r="M74" s="9"/>
      <c r="N74" s="9"/>
      <c r="O74" s="6"/>
      <c r="P74" s="2"/>
      <c r="Q74" s="1"/>
      <c r="R74" s="1"/>
      <c r="S74" s="1"/>
      <c r="T74" s="6"/>
      <c r="U74" s="1"/>
      <c r="V74" s="1"/>
    </row>
    <row r="75" spans="2:22">
      <c r="B75" s="3" t="s">
        <v>21</v>
      </c>
      <c r="C75" s="3">
        <v>43</v>
      </c>
      <c r="D75" s="3">
        <v>63</v>
      </c>
      <c r="E75" s="4">
        <f>SUM(C75/1000*D75)</f>
        <v>2.7089999999999996</v>
      </c>
      <c r="F75" s="1"/>
      <c r="G75" s="3"/>
      <c r="H75" s="3"/>
      <c r="I75" s="3"/>
      <c r="J75" s="4"/>
      <c r="L75" s="9"/>
      <c r="M75" s="9"/>
      <c r="N75" s="9"/>
      <c r="O75" s="6"/>
      <c r="P75" s="6"/>
      <c r="Q75" s="1"/>
      <c r="R75" s="1"/>
      <c r="S75" s="1"/>
      <c r="T75" s="6"/>
      <c r="U75" s="1"/>
      <c r="V75" s="1"/>
    </row>
    <row r="76" spans="2:22">
      <c r="B76" s="3"/>
      <c r="C76" s="3"/>
      <c r="D76" s="3"/>
      <c r="E76" s="4"/>
      <c r="F76" s="1"/>
      <c r="G76" s="3"/>
      <c r="H76" s="3"/>
      <c r="I76" s="3"/>
      <c r="J76" s="4"/>
      <c r="L76" s="9"/>
      <c r="M76" s="9"/>
      <c r="N76" s="9"/>
      <c r="O76" s="6"/>
      <c r="P76" s="6"/>
      <c r="Q76" s="1"/>
      <c r="R76" s="1"/>
      <c r="S76" s="1"/>
      <c r="T76" s="6"/>
      <c r="U76" s="1"/>
      <c r="V76" s="1"/>
    </row>
    <row r="77" spans="2:22">
      <c r="B77" s="3"/>
      <c r="C77" s="3"/>
      <c r="D77" s="3"/>
      <c r="E77" s="4">
        <f>SUM(E62+E71+E74+E75)</f>
        <v>33.999166000000002</v>
      </c>
      <c r="F77" s="1"/>
      <c r="G77" s="3"/>
      <c r="H77" s="3"/>
      <c r="I77" s="3"/>
      <c r="J77" s="3"/>
      <c r="L77" s="1"/>
      <c r="M77" s="1"/>
      <c r="N77" s="1"/>
      <c r="O77" s="1"/>
      <c r="P77" s="6"/>
      <c r="Q77" s="1"/>
      <c r="R77" s="1"/>
      <c r="S77" s="1"/>
      <c r="T77" s="6"/>
      <c r="U77" s="1"/>
      <c r="V77" s="1"/>
    </row>
    <row r="78" spans="2:22">
      <c r="B78" s="3"/>
      <c r="C78" s="3"/>
      <c r="D78" s="3"/>
      <c r="E78" s="4"/>
      <c r="F78" s="1"/>
      <c r="G78" s="3"/>
      <c r="H78" s="3"/>
      <c r="I78" s="3"/>
      <c r="J78" s="4"/>
      <c r="L78" s="1"/>
      <c r="M78" s="1"/>
      <c r="N78" s="1"/>
      <c r="O78" s="6"/>
      <c r="P78" s="6"/>
      <c r="Q78" s="1"/>
      <c r="R78" s="1"/>
      <c r="S78" s="1"/>
      <c r="T78" s="6"/>
      <c r="U78" s="1"/>
      <c r="V78" s="1"/>
    </row>
    <row r="79" spans="2:22">
      <c r="B79" s="3"/>
      <c r="C79" s="3"/>
      <c r="D79" s="3"/>
      <c r="E79" s="4"/>
      <c r="F79" s="1"/>
      <c r="G79" s="3"/>
      <c r="H79" s="3"/>
      <c r="I79" s="3"/>
      <c r="J79" s="4"/>
      <c r="L79" s="1"/>
      <c r="M79" s="1"/>
      <c r="N79" s="1"/>
      <c r="O79" s="6"/>
      <c r="P79" s="6"/>
      <c r="Q79" s="1"/>
      <c r="R79" s="1"/>
      <c r="S79" s="1"/>
      <c r="T79" s="6"/>
      <c r="U79" s="1"/>
      <c r="V79" s="1"/>
    </row>
    <row r="80" spans="2:22">
      <c r="B80" s="3"/>
      <c r="C80" s="3"/>
      <c r="D80" s="3"/>
      <c r="E80" s="3"/>
      <c r="F80" s="1"/>
      <c r="G80" s="3" t="s">
        <v>18</v>
      </c>
      <c r="H80" s="3">
        <v>1</v>
      </c>
      <c r="I80" s="3">
        <v>390</v>
      </c>
      <c r="J80" s="3">
        <f>SUM(H80/1000*I80)</f>
        <v>0.39</v>
      </c>
      <c r="L80" s="1"/>
      <c r="M80" s="1"/>
      <c r="N80" s="1"/>
      <c r="O80" s="6"/>
      <c r="P80" s="6"/>
      <c r="Q80" s="1"/>
      <c r="R80" s="1"/>
      <c r="S80" s="1"/>
      <c r="T80" s="6"/>
      <c r="U80" s="1"/>
      <c r="V80" s="1"/>
    </row>
    <row r="81" spans="2:22">
      <c r="B81" s="3"/>
      <c r="C81" s="3"/>
      <c r="D81" s="3"/>
      <c r="E81" s="4"/>
      <c r="F81" s="1"/>
      <c r="G81" s="3" t="s">
        <v>13</v>
      </c>
      <c r="H81" s="3">
        <v>15</v>
      </c>
      <c r="I81" s="3">
        <v>71</v>
      </c>
      <c r="J81" s="4">
        <f t="shared" ref="J81" si="18">SUM(H81/1000*I81)</f>
        <v>1.0649999999999999</v>
      </c>
      <c r="L81" s="1"/>
      <c r="M81" s="1"/>
      <c r="N81" s="1"/>
      <c r="O81" s="6"/>
      <c r="P81" s="6"/>
      <c r="Q81" s="2"/>
      <c r="R81" s="2"/>
      <c r="S81" s="2"/>
      <c r="T81" s="6"/>
      <c r="U81" s="1"/>
      <c r="V81" s="1"/>
    </row>
    <row r="82" spans="2:22">
      <c r="B82" s="3"/>
      <c r="C82" s="3"/>
      <c r="D82" s="3"/>
      <c r="E82" s="4"/>
      <c r="F82" s="1"/>
      <c r="G82" s="3"/>
      <c r="H82" s="3"/>
      <c r="I82" s="3"/>
      <c r="J82" s="4">
        <f>SUM(J80:J81)</f>
        <v>1.4550000000000001</v>
      </c>
      <c r="L82" s="1"/>
      <c r="M82" s="1"/>
      <c r="N82" s="1"/>
      <c r="O82" s="1"/>
      <c r="P82" s="6"/>
      <c r="Q82" s="1"/>
      <c r="R82" s="1"/>
      <c r="S82" s="1"/>
      <c r="T82" s="6"/>
      <c r="U82" s="1"/>
      <c r="V82" s="1"/>
    </row>
    <row r="83" spans="2:22">
      <c r="B83" s="3"/>
      <c r="C83" s="3"/>
      <c r="D83" s="3"/>
      <c r="E83" s="4"/>
      <c r="F83" s="4"/>
      <c r="G83" s="3" t="s">
        <v>21</v>
      </c>
      <c r="H83" s="3">
        <v>39</v>
      </c>
      <c r="I83" s="3">
        <v>63</v>
      </c>
      <c r="J83" s="4">
        <f>SUM(H83/1000*I83)</f>
        <v>2.4569999999999999</v>
      </c>
      <c r="L83" s="1"/>
      <c r="M83" s="1"/>
      <c r="N83" s="1"/>
      <c r="O83" s="6"/>
      <c r="P83" s="6"/>
      <c r="Q83" s="1"/>
      <c r="R83" s="1"/>
      <c r="S83" s="1"/>
      <c r="T83" s="6"/>
      <c r="U83" s="1"/>
      <c r="V83" s="1"/>
    </row>
    <row r="84" spans="2:22">
      <c r="B84" s="16"/>
      <c r="C84" s="17"/>
      <c r="D84" s="17"/>
      <c r="E84" s="18"/>
      <c r="F84" s="1"/>
      <c r="G84" s="3"/>
      <c r="H84" s="3"/>
      <c r="I84" s="3"/>
      <c r="J84" s="4"/>
      <c r="L84" s="1"/>
      <c r="M84" s="1"/>
      <c r="N84" s="1"/>
      <c r="O84" s="6"/>
      <c r="P84" s="6"/>
      <c r="Q84" s="1"/>
      <c r="R84" s="1"/>
      <c r="S84" s="1"/>
      <c r="T84" s="6"/>
      <c r="U84" s="1"/>
      <c r="V84" s="1"/>
    </row>
    <row r="85" spans="2:22">
      <c r="B85" s="3"/>
      <c r="C85" s="3"/>
      <c r="D85" s="3"/>
      <c r="E85" s="4"/>
      <c r="F85" s="1"/>
      <c r="G85" s="3"/>
      <c r="H85" s="3"/>
      <c r="I85" s="3"/>
      <c r="J85" s="4">
        <f>J83+J82+J79+J73+J62</f>
        <v>33.998744999999992</v>
      </c>
      <c r="L85" s="1"/>
      <c r="M85" s="1"/>
      <c r="N85" s="1"/>
      <c r="O85" s="6"/>
      <c r="P85" s="6"/>
      <c r="Q85" s="1"/>
      <c r="R85" s="1"/>
      <c r="S85" s="1"/>
      <c r="T85" s="6"/>
      <c r="U85" s="1"/>
      <c r="V85" s="1"/>
    </row>
    <row r="86" spans="2:22">
      <c r="B86" s="3"/>
      <c r="C86" s="3"/>
      <c r="D86" s="3"/>
      <c r="E86" s="4"/>
      <c r="F86" s="1"/>
      <c r="G86" s="3"/>
      <c r="H86" s="3"/>
      <c r="I86" s="3"/>
      <c r="J86" s="4"/>
      <c r="L86" s="1"/>
      <c r="M86" s="1"/>
      <c r="N86" s="1"/>
      <c r="O86" s="1"/>
      <c r="P86" s="6"/>
      <c r="Q86" s="1"/>
      <c r="R86" s="1"/>
      <c r="S86" s="1"/>
      <c r="T86" s="1"/>
      <c r="U86" s="1"/>
      <c r="V86" s="1"/>
    </row>
    <row r="87" spans="2:22">
      <c r="B87" s="3"/>
      <c r="C87" s="3"/>
      <c r="D87" s="3"/>
      <c r="E87" s="4"/>
      <c r="F87" s="1"/>
      <c r="G87" s="3"/>
      <c r="H87" s="3"/>
      <c r="I87" s="3"/>
      <c r="J87" s="4"/>
      <c r="L87" s="1"/>
      <c r="M87" s="1"/>
      <c r="N87" s="1"/>
      <c r="O87" s="1"/>
      <c r="P87" s="6"/>
      <c r="Q87" s="1"/>
      <c r="R87" s="1"/>
      <c r="S87" s="1"/>
      <c r="T87" s="6"/>
      <c r="U87" s="1"/>
      <c r="V87" s="1"/>
    </row>
    <row r="88" spans="2:22">
      <c r="B88" s="3"/>
      <c r="C88" s="3"/>
      <c r="D88" s="3"/>
      <c r="E88" s="4"/>
      <c r="F88" s="1"/>
      <c r="G88" s="3"/>
      <c r="H88" s="3"/>
      <c r="I88" s="3"/>
      <c r="J88" s="4"/>
      <c r="L88" s="1"/>
      <c r="M88" s="1"/>
      <c r="N88" s="1"/>
      <c r="O88" s="1"/>
      <c r="P88" s="6"/>
      <c r="Q88" s="1"/>
      <c r="R88" s="1"/>
      <c r="S88" s="1"/>
      <c r="T88" s="6"/>
      <c r="U88" s="1"/>
      <c r="V88" s="1"/>
    </row>
    <row r="89" spans="2:22">
      <c r="B89" s="5"/>
      <c r="C89" s="5"/>
      <c r="D89" s="5"/>
      <c r="E89" s="4"/>
      <c r="F89" s="1"/>
      <c r="G89" s="3"/>
      <c r="H89" s="3"/>
      <c r="I89" s="3"/>
      <c r="J89" s="4"/>
      <c r="L89" s="1"/>
      <c r="M89" s="1"/>
      <c r="N89" s="1"/>
      <c r="O89" s="1"/>
      <c r="P89" s="1"/>
      <c r="Q89" s="1"/>
      <c r="R89" s="1"/>
      <c r="S89" s="1"/>
      <c r="T89" s="6"/>
      <c r="U89" s="1"/>
      <c r="V89" s="1"/>
    </row>
    <row r="90" spans="2:22">
      <c r="B90" s="3"/>
      <c r="C90" s="3"/>
      <c r="D90" s="3"/>
      <c r="E90" s="4"/>
      <c r="F90" s="1"/>
      <c r="G90" s="3"/>
      <c r="H90" s="3"/>
      <c r="I90" s="3"/>
      <c r="J90" s="4"/>
      <c r="L90" s="1"/>
      <c r="M90" s="1"/>
      <c r="N90" s="1"/>
      <c r="O90" s="1"/>
      <c r="P90" s="6"/>
      <c r="Q90" s="1"/>
      <c r="R90" s="1"/>
      <c r="S90" s="1"/>
      <c r="T90" s="6"/>
      <c r="U90" s="1"/>
      <c r="V90" s="1"/>
    </row>
    <row r="91" spans="2:22">
      <c r="B91" s="3"/>
      <c r="C91" s="3"/>
      <c r="D91" s="3"/>
      <c r="E91" s="4"/>
      <c r="F91" s="1"/>
      <c r="G91" s="3"/>
      <c r="H91" s="3"/>
      <c r="I91" s="3"/>
      <c r="J91" s="4"/>
      <c r="L91" s="1"/>
      <c r="M91" s="1"/>
      <c r="N91" s="1"/>
      <c r="O91" s="1"/>
      <c r="P91" s="6"/>
      <c r="Q91" s="1"/>
      <c r="R91" s="1"/>
      <c r="S91" s="1"/>
      <c r="T91" s="1"/>
      <c r="U91" s="1"/>
      <c r="V91" s="1"/>
    </row>
    <row r="92" spans="2:22">
      <c r="B92" s="3"/>
      <c r="C92" s="3"/>
      <c r="D92" s="3"/>
      <c r="E92" s="4"/>
      <c r="F92" s="1"/>
      <c r="G92" s="3"/>
      <c r="H92" s="3"/>
      <c r="I92" s="3"/>
      <c r="J92" s="3"/>
      <c r="L92" s="1"/>
      <c r="M92" s="1"/>
      <c r="N92" s="1"/>
      <c r="O92" s="1"/>
      <c r="P92" s="6"/>
      <c r="Q92" s="1"/>
      <c r="R92" s="1"/>
      <c r="S92" s="1"/>
      <c r="T92" s="1"/>
      <c r="U92" s="1"/>
      <c r="V92" s="1"/>
    </row>
    <row r="93" spans="2:22">
      <c r="B93" s="3"/>
      <c r="C93" s="3"/>
      <c r="D93" s="3"/>
      <c r="E93" s="4"/>
      <c r="F93" s="1"/>
      <c r="G93" s="3"/>
      <c r="H93" s="3"/>
      <c r="I93" s="3"/>
      <c r="J93" s="4"/>
      <c r="L93" s="1"/>
      <c r="M93" s="1"/>
      <c r="N93" s="1"/>
      <c r="O93" s="1"/>
      <c r="P93" s="6"/>
      <c r="Q93" s="1"/>
      <c r="R93" s="1"/>
      <c r="S93" s="1"/>
      <c r="T93" s="1"/>
      <c r="U93" s="1"/>
      <c r="V93" s="1"/>
    </row>
    <row r="94" spans="2:22">
      <c r="B94" s="3"/>
      <c r="C94" s="3"/>
      <c r="D94" s="3"/>
      <c r="E94" s="4"/>
      <c r="F94" s="1"/>
      <c r="G94" s="3"/>
      <c r="H94" s="3"/>
      <c r="I94" s="3"/>
      <c r="J94" s="4"/>
      <c r="L94" s="1"/>
      <c r="M94" s="1"/>
      <c r="N94" s="1"/>
      <c r="O94" s="6"/>
      <c r="P94" s="1"/>
      <c r="Q94" s="1"/>
      <c r="R94" s="1"/>
      <c r="S94" s="1"/>
      <c r="T94" s="1"/>
      <c r="U94" s="1"/>
      <c r="V94" s="1"/>
    </row>
    <row r="95" spans="2:22">
      <c r="B95" s="3"/>
      <c r="C95" s="3"/>
      <c r="D95" s="3"/>
      <c r="E95" s="4"/>
      <c r="F95" s="1"/>
      <c r="G95" s="3"/>
      <c r="H95" s="3"/>
      <c r="I95" s="3"/>
      <c r="J95" s="4"/>
      <c r="L95" s="1"/>
      <c r="M95" s="1"/>
      <c r="N95" s="1"/>
      <c r="O95" s="6"/>
    </row>
    <row r="96" spans="2:22">
      <c r="B96" s="3"/>
      <c r="C96" s="3"/>
      <c r="D96" s="3"/>
      <c r="E96" s="4"/>
      <c r="F96" s="1"/>
      <c r="G96" s="1"/>
      <c r="H96" s="1"/>
      <c r="I96" s="1"/>
      <c r="J96" s="6"/>
      <c r="L96" s="1"/>
      <c r="M96" s="1"/>
      <c r="N96" s="1"/>
      <c r="O96" s="1"/>
    </row>
    <row r="97" spans="2:15">
      <c r="B97" s="3"/>
      <c r="C97" s="3"/>
      <c r="D97" s="3"/>
      <c r="E97" s="4"/>
      <c r="F97" s="1"/>
      <c r="G97" s="1"/>
      <c r="H97" s="1"/>
      <c r="I97" s="1"/>
      <c r="J97" s="6"/>
      <c r="L97" s="1"/>
      <c r="M97" s="1"/>
      <c r="N97" s="1"/>
      <c r="O97" s="6"/>
    </row>
    <row r="98" spans="2:15">
      <c r="B98" s="3"/>
      <c r="C98" s="3"/>
      <c r="D98" s="3"/>
      <c r="E98" s="4"/>
      <c r="F98" s="1"/>
      <c r="G98" s="1"/>
      <c r="H98" s="1"/>
      <c r="I98" s="1"/>
      <c r="J98" s="6"/>
      <c r="L98" s="1"/>
      <c r="M98" s="1"/>
      <c r="N98" s="1"/>
      <c r="O98" s="12"/>
    </row>
    <row r="99" spans="2:15">
      <c r="B99" s="3"/>
      <c r="C99" s="3"/>
      <c r="D99" s="3"/>
      <c r="E99" s="4"/>
      <c r="F99" s="1"/>
      <c r="G99" s="1"/>
      <c r="H99" s="1"/>
      <c r="I99" s="1"/>
      <c r="J99" s="1"/>
      <c r="L99" s="1"/>
      <c r="M99" s="1"/>
      <c r="N99" s="1"/>
      <c r="O99" s="6"/>
    </row>
    <row r="100" spans="2:15">
      <c r="B100" s="3"/>
      <c r="C100" s="3"/>
      <c r="D100" s="3"/>
      <c r="E100" s="4"/>
      <c r="F100" s="1"/>
      <c r="G100" s="1"/>
      <c r="H100" s="1"/>
      <c r="I100" s="1"/>
      <c r="J100" s="1"/>
      <c r="L100" s="1"/>
      <c r="M100" s="1"/>
      <c r="N100" s="1"/>
      <c r="O100" s="6"/>
    </row>
    <row r="101" spans="2:15">
      <c r="B101" s="3"/>
      <c r="C101" s="3"/>
      <c r="D101" s="3"/>
      <c r="E101" s="4"/>
      <c r="F101" s="1"/>
      <c r="G101" s="1"/>
      <c r="H101" s="1"/>
      <c r="I101" s="1"/>
      <c r="J101" s="1"/>
      <c r="L101" s="1"/>
      <c r="M101" s="1"/>
      <c r="N101" s="1"/>
      <c r="O101" s="6"/>
    </row>
    <row r="102" spans="2:15">
      <c r="B102" s="3"/>
      <c r="C102" s="3"/>
      <c r="D102" s="3"/>
      <c r="E102" s="4"/>
      <c r="F102" s="1"/>
      <c r="G102" s="1"/>
      <c r="H102" s="1"/>
      <c r="I102" s="1"/>
      <c r="J102" s="1"/>
      <c r="L102" s="1"/>
      <c r="M102" s="1"/>
      <c r="N102" s="1"/>
      <c r="O102" s="1"/>
    </row>
    <row r="103" spans="2:15">
      <c r="B103" s="3"/>
      <c r="C103" s="3"/>
      <c r="D103" s="3"/>
      <c r="E103" s="4"/>
      <c r="F103" s="1"/>
      <c r="G103" s="1"/>
      <c r="H103" s="1"/>
      <c r="I103" s="1"/>
      <c r="J103" s="1"/>
    </row>
    <row r="104" spans="2:15">
      <c r="B104" s="7"/>
      <c r="C104" s="7"/>
      <c r="D104" s="7"/>
      <c r="E104" s="4"/>
      <c r="F104" s="1"/>
      <c r="G104" s="1"/>
      <c r="H104" s="1"/>
      <c r="I104" s="1"/>
      <c r="J104" s="1"/>
    </row>
    <row r="105" spans="2:15">
      <c r="B105" s="7"/>
      <c r="C105" s="7"/>
      <c r="D105" s="7"/>
      <c r="E105" s="4"/>
      <c r="F105" s="2"/>
      <c r="G105" s="2"/>
      <c r="H105" s="1"/>
      <c r="I105" s="1"/>
      <c r="J105" s="1"/>
    </row>
    <row r="106" spans="2:15">
      <c r="B106" s="16" t="s">
        <v>34</v>
      </c>
      <c r="C106" s="17"/>
      <c r="D106" s="17"/>
      <c r="E106" s="18"/>
      <c r="F106" s="1"/>
      <c r="G106" s="16" t="s">
        <v>35</v>
      </c>
      <c r="H106" s="17"/>
      <c r="I106" s="17"/>
      <c r="J106" s="18"/>
    </row>
    <row r="107" spans="2:15">
      <c r="B107" s="3" t="s">
        <v>24</v>
      </c>
      <c r="C107" s="3">
        <v>66.8</v>
      </c>
      <c r="D107" s="3">
        <v>60</v>
      </c>
      <c r="E107" s="4">
        <f>SUM(C107/1000*D107)</f>
        <v>4.008</v>
      </c>
      <c r="F107" s="1"/>
      <c r="G107" s="3" t="s">
        <v>4</v>
      </c>
      <c r="H107" s="3">
        <v>27.5</v>
      </c>
      <c r="I107" s="3">
        <v>60</v>
      </c>
      <c r="J107" s="4">
        <f>SUM(H107/1000*I107)</f>
        <v>1.65</v>
      </c>
    </row>
    <row r="108" spans="2:15">
      <c r="B108" s="3" t="s">
        <v>7</v>
      </c>
      <c r="C108" s="3">
        <v>10.6</v>
      </c>
      <c r="D108" s="3">
        <v>40</v>
      </c>
      <c r="E108" s="4">
        <f t="shared" ref="E108:E112" si="19">SUM(C108/1000*D108)</f>
        <v>0.42399999999999999</v>
      </c>
      <c r="F108" s="1"/>
      <c r="G108" s="3" t="s">
        <v>6</v>
      </c>
      <c r="H108" s="3">
        <v>42</v>
      </c>
      <c r="I108" s="3">
        <v>50</v>
      </c>
      <c r="J108" s="4">
        <f t="shared" ref="J108:J115" si="20">SUM(H108/1000*I108)</f>
        <v>2.1</v>
      </c>
    </row>
    <row r="109" spans="2:15">
      <c r="B109" s="3" t="s">
        <v>25</v>
      </c>
      <c r="C109" s="3">
        <v>16.2</v>
      </c>
      <c r="D109" s="3">
        <v>62.5</v>
      </c>
      <c r="E109" s="4">
        <f t="shared" si="19"/>
        <v>1.0125</v>
      </c>
      <c r="F109" s="1"/>
      <c r="G109" s="3" t="s">
        <v>7</v>
      </c>
      <c r="H109" s="3">
        <v>10.6</v>
      </c>
      <c r="I109" s="3">
        <v>40</v>
      </c>
      <c r="J109" s="4">
        <f t="shared" si="20"/>
        <v>0.42399999999999999</v>
      </c>
    </row>
    <row r="110" spans="2:15">
      <c r="B110" s="3" t="s">
        <v>8</v>
      </c>
      <c r="C110" s="3">
        <v>9.6</v>
      </c>
      <c r="D110" s="3">
        <v>46</v>
      </c>
      <c r="E110" s="4">
        <f t="shared" si="19"/>
        <v>0.44159999999999999</v>
      </c>
      <c r="F110" s="1"/>
      <c r="G110" s="3" t="s">
        <v>9</v>
      </c>
      <c r="H110" s="3">
        <v>20</v>
      </c>
      <c r="I110" s="3">
        <v>50</v>
      </c>
      <c r="J110" s="4">
        <f t="shared" si="20"/>
        <v>1</v>
      </c>
    </row>
    <row r="111" spans="2:15">
      <c r="B111" s="3" t="s">
        <v>10</v>
      </c>
      <c r="C111" s="3">
        <v>4</v>
      </c>
      <c r="D111" s="3">
        <v>157.61000000000001</v>
      </c>
      <c r="E111" s="4">
        <f t="shared" si="19"/>
        <v>0.63044</v>
      </c>
      <c r="G111" s="5" t="s">
        <v>8</v>
      </c>
      <c r="H111" s="5">
        <v>10</v>
      </c>
      <c r="I111" s="5">
        <v>46</v>
      </c>
      <c r="J111" s="4">
        <f t="shared" si="20"/>
        <v>0.46</v>
      </c>
      <c r="L111" s="1"/>
      <c r="M111" s="1"/>
      <c r="N111" s="1"/>
      <c r="O111" s="6"/>
    </row>
    <row r="112" spans="2:15">
      <c r="B112" s="3" t="s">
        <v>11</v>
      </c>
      <c r="C112" s="3">
        <v>1.5</v>
      </c>
      <c r="D112" s="3">
        <v>18.5</v>
      </c>
      <c r="E112" s="4">
        <f t="shared" si="19"/>
        <v>2.775E-2</v>
      </c>
      <c r="G112" s="3" t="s">
        <v>10</v>
      </c>
      <c r="H112" s="3">
        <v>3</v>
      </c>
      <c r="I112" s="3">
        <v>157.61000000000001</v>
      </c>
      <c r="J112" s="4">
        <f t="shared" si="20"/>
        <v>0.47282999999999997</v>
      </c>
      <c r="L112" s="1"/>
      <c r="M112" s="1"/>
      <c r="N112" s="1"/>
      <c r="O112" s="6"/>
    </row>
    <row r="113" spans="2:19">
      <c r="B113" s="3"/>
      <c r="C113" s="3"/>
      <c r="D113" s="3"/>
      <c r="E113" s="4">
        <f>SUM(E107:E112)</f>
        <v>6.5442900000000002</v>
      </c>
      <c r="G113" s="3" t="s">
        <v>11</v>
      </c>
      <c r="H113" s="3">
        <v>1</v>
      </c>
      <c r="I113" s="3">
        <v>18.5</v>
      </c>
      <c r="J113" s="4">
        <f t="shared" si="20"/>
        <v>1.8499999999999999E-2</v>
      </c>
      <c r="L113" s="1"/>
      <c r="M113" s="1"/>
      <c r="N113" s="1"/>
      <c r="O113" s="6"/>
    </row>
    <row r="114" spans="2:19">
      <c r="B114" s="3" t="s">
        <v>16</v>
      </c>
      <c r="C114" s="3">
        <v>34.200000000000003</v>
      </c>
      <c r="D114" s="3">
        <v>350</v>
      </c>
      <c r="E114" s="4">
        <f>SUM(C114/1000*D114)</f>
        <v>11.97</v>
      </c>
      <c r="G114" s="3" t="s">
        <v>13</v>
      </c>
      <c r="H114" s="3">
        <v>2</v>
      </c>
      <c r="I114" s="3">
        <v>71</v>
      </c>
      <c r="J114" s="4">
        <f t="shared" si="20"/>
        <v>0.14200000000000002</v>
      </c>
      <c r="L114" s="1"/>
      <c r="M114" s="1"/>
      <c r="N114" s="1"/>
      <c r="O114" s="6"/>
    </row>
    <row r="115" spans="2:19">
      <c r="B115" s="3" t="s">
        <v>17</v>
      </c>
      <c r="C115" s="3">
        <v>8.1</v>
      </c>
      <c r="D115" s="3">
        <v>83.75</v>
      </c>
      <c r="E115" s="4">
        <f t="shared" ref="E115:E118" si="21">SUM(C115/1000*D115)</f>
        <v>0.67837499999999995</v>
      </c>
      <c r="G115" s="3" t="s">
        <v>14</v>
      </c>
      <c r="H115" s="3">
        <v>0.2</v>
      </c>
      <c r="I115" s="3">
        <v>450</v>
      </c>
      <c r="J115" s="4">
        <f t="shared" si="20"/>
        <v>0.09</v>
      </c>
      <c r="L115" s="1"/>
      <c r="M115" s="1"/>
      <c r="N115" s="1"/>
      <c r="O115" s="6"/>
    </row>
    <row r="116" spans="2:19">
      <c r="B116" s="3" t="s">
        <v>19</v>
      </c>
      <c r="C116" s="3">
        <v>4.5</v>
      </c>
      <c r="D116" s="3">
        <v>145</v>
      </c>
      <c r="E116" s="4">
        <f t="shared" si="21"/>
        <v>0.65249999999999997</v>
      </c>
      <c r="G116" s="3"/>
      <c r="H116" s="3"/>
      <c r="I116" s="3"/>
      <c r="J116" s="4">
        <f>SUM(J107:J115)</f>
        <v>6.357330000000001</v>
      </c>
      <c r="L116" s="1"/>
      <c r="M116" s="1"/>
      <c r="N116" s="1"/>
      <c r="O116" s="6"/>
    </row>
    <row r="117" spans="2:19">
      <c r="B117" s="3" t="s">
        <v>20</v>
      </c>
      <c r="C117" s="3">
        <v>1.5</v>
      </c>
      <c r="D117" s="3">
        <v>960</v>
      </c>
      <c r="E117" s="4">
        <f t="shared" si="21"/>
        <v>1.44</v>
      </c>
      <c r="G117" s="3" t="s">
        <v>27</v>
      </c>
      <c r="H117" s="3">
        <v>41</v>
      </c>
      <c r="I117" s="3">
        <v>335</v>
      </c>
      <c r="J117" s="4">
        <f>SUM(H117/1000*I117)</f>
        <v>13.735000000000001</v>
      </c>
      <c r="L117" s="9"/>
      <c r="M117" s="9"/>
      <c r="N117" s="9"/>
      <c r="O117" s="6"/>
    </row>
    <row r="118" spans="2:19">
      <c r="B118" s="3" t="s">
        <v>20</v>
      </c>
      <c r="C118" s="3">
        <v>2</v>
      </c>
      <c r="D118" s="3">
        <v>960</v>
      </c>
      <c r="E118" s="4">
        <f t="shared" si="21"/>
        <v>1.92</v>
      </c>
      <c r="G118" s="3" t="s">
        <v>17</v>
      </c>
      <c r="H118" s="3">
        <v>6.7</v>
      </c>
      <c r="I118" s="3">
        <v>83.75</v>
      </c>
      <c r="J118" s="4">
        <f t="shared" ref="J118:J126" si="22">SUM(H118/1000*I118)</f>
        <v>0.56112499999999998</v>
      </c>
      <c r="L118" s="9"/>
      <c r="M118" s="9"/>
      <c r="N118" s="9"/>
      <c r="O118" s="6"/>
    </row>
    <row r="119" spans="2:19">
      <c r="B119" s="3"/>
      <c r="C119" s="3"/>
      <c r="D119" s="3"/>
      <c r="E119" s="4">
        <f>SUM(E114:E118)</f>
        <v>16.660875000000001</v>
      </c>
      <c r="G119" s="3" t="s">
        <v>20</v>
      </c>
      <c r="H119" s="3">
        <v>1.6</v>
      </c>
      <c r="I119" s="3">
        <v>960</v>
      </c>
      <c r="J119" s="4">
        <f t="shared" si="22"/>
        <v>1.536</v>
      </c>
      <c r="L119" s="9"/>
      <c r="M119" s="9"/>
      <c r="N119" s="9"/>
      <c r="O119" s="6"/>
    </row>
    <row r="120" spans="2:19">
      <c r="B120" s="3" t="s">
        <v>30</v>
      </c>
      <c r="C120" s="3">
        <v>46</v>
      </c>
      <c r="D120" s="3">
        <v>62.5</v>
      </c>
      <c r="E120" s="4">
        <f>SUM(C120/1000*D120)</f>
        <v>2.875</v>
      </c>
      <c r="G120" s="3" t="s">
        <v>8</v>
      </c>
      <c r="H120" s="3">
        <v>19</v>
      </c>
      <c r="I120" s="3">
        <v>46</v>
      </c>
      <c r="J120" s="4">
        <f t="shared" si="22"/>
        <v>0.874</v>
      </c>
      <c r="L120" s="9"/>
      <c r="M120" s="9"/>
      <c r="N120" s="9"/>
      <c r="O120" s="6"/>
    </row>
    <row r="121" spans="2:19">
      <c r="B121" s="3" t="s">
        <v>20</v>
      </c>
      <c r="C121" s="3">
        <v>4.5</v>
      </c>
      <c r="D121" s="3">
        <v>960</v>
      </c>
      <c r="E121" s="4">
        <f>SUM(C121/1000*D121)</f>
        <v>4.3199999999999994</v>
      </c>
      <c r="G121" s="3" t="s">
        <v>28</v>
      </c>
      <c r="H121" s="3">
        <v>3.5</v>
      </c>
      <c r="I121" s="3">
        <v>45</v>
      </c>
      <c r="J121" s="4">
        <f t="shared" si="22"/>
        <v>0.1575</v>
      </c>
      <c r="L121" s="1"/>
      <c r="M121" s="1"/>
      <c r="N121" s="1"/>
      <c r="O121" s="6"/>
      <c r="P121" s="19"/>
      <c r="Q121" s="19"/>
      <c r="R121" s="19"/>
      <c r="S121" s="19"/>
    </row>
    <row r="122" spans="2:19">
      <c r="B122" s="3" t="s">
        <v>11</v>
      </c>
      <c r="C122" s="3">
        <v>1</v>
      </c>
      <c r="D122" s="3">
        <v>18.5</v>
      </c>
      <c r="E122" s="4">
        <f t="shared" ref="E122" si="23">SUM(C122/1000*D122)</f>
        <v>1.8499999999999999E-2</v>
      </c>
      <c r="G122" s="7" t="s">
        <v>28</v>
      </c>
      <c r="H122" s="7">
        <v>1.5</v>
      </c>
      <c r="I122" s="7">
        <v>45</v>
      </c>
      <c r="J122" s="4">
        <f t="shared" si="22"/>
        <v>6.7500000000000004E-2</v>
      </c>
      <c r="L122" s="1"/>
      <c r="M122" s="1"/>
      <c r="N122" s="1"/>
      <c r="O122" s="6"/>
      <c r="P122" s="1"/>
      <c r="Q122" s="1"/>
      <c r="R122" s="1"/>
      <c r="S122" s="6"/>
    </row>
    <row r="123" spans="2:19">
      <c r="B123" s="3"/>
      <c r="C123" s="3"/>
      <c r="D123" s="3"/>
      <c r="E123" s="4">
        <f>SUM(E120:E122)</f>
        <v>7.2134999999999998</v>
      </c>
      <c r="G123" s="7" t="s">
        <v>20</v>
      </c>
      <c r="H123" s="7">
        <v>1.5</v>
      </c>
      <c r="I123" s="7">
        <v>960</v>
      </c>
      <c r="J123" s="4">
        <f t="shared" si="22"/>
        <v>1.44</v>
      </c>
      <c r="L123" s="1"/>
      <c r="M123" s="1"/>
      <c r="N123" s="1"/>
      <c r="O123" s="6"/>
      <c r="P123" s="1"/>
      <c r="Q123" s="1"/>
      <c r="R123" s="1"/>
      <c r="S123" s="6"/>
    </row>
    <row r="124" spans="2:19">
      <c r="B124" s="3" t="s">
        <v>18</v>
      </c>
      <c r="C124" s="3">
        <v>1</v>
      </c>
      <c r="D124" s="3">
        <v>390</v>
      </c>
      <c r="E124" s="3">
        <f>SUM(C124/1000*D124)</f>
        <v>0.39</v>
      </c>
      <c r="G124" s="7" t="s">
        <v>29</v>
      </c>
      <c r="H124" s="7">
        <v>1.8</v>
      </c>
      <c r="I124" s="7">
        <v>150</v>
      </c>
      <c r="J124" s="4">
        <f t="shared" si="22"/>
        <v>0.27</v>
      </c>
      <c r="L124" s="1"/>
      <c r="M124" s="1"/>
      <c r="N124" s="1"/>
      <c r="O124" s="6"/>
      <c r="P124" s="1"/>
      <c r="Q124" s="1"/>
      <c r="R124" s="1"/>
      <c r="S124" s="6"/>
    </row>
    <row r="125" spans="2:19">
      <c r="B125" s="3" t="s">
        <v>13</v>
      </c>
      <c r="C125" s="3">
        <v>15</v>
      </c>
      <c r="D125" s="3">
        <v>71</v>
      </c>
      <c r="E125" s="4">
        <f t="shared" ref="E125" si="24">SUM(C125/1000*D125)</f>
        <v>1.0649999999999999</v>
      </c>
      <c r="G125" s="7" t="s">
        <v>13</v>
      </c>
      <c r="H125" s="7">
        <v>0.5</v>
      </c>
      <c r="I125" s="7">
        <v>71</v>
      </c>
      <c r="J125" s="4">
        <f t="shared" si="22"/>
        <v>3.5500000000000004E-2</v>
      </c>
      <c r="L125" s="1"/>
      <c r="M125" s="1"/>
      <c r="N125" s="1"/>
      <c r="O125" s="6"/>
      <c r="P125" s="1"/>
      <c r="Q125" s="1"/>
      <c r="R125" s="1"/>
      <c r="S125" s="6"/>
    </row>
    <row r="126" spans="2:19">
      <c r="B126" s="3"/>
      <c r="C126" s="3"/>
      <c r="D126" s="3"/>
      <c r="E126" s="4">
        <f>SUM(E124:E125)</f>
        <v>1.4550000000000001</v>
      </c>
      <c r="G126" s="7" t="s">
        <v>11</v>
      </c>
      <c r="H126" s="7">
        <v>0.5</v>
      </c>
      <c r="I126" s="7">
        <v>18.5</v>
      </c>
      <c r="J126" s="4">
        <f t="shared" si="22"/>
        <v>9.2499999999999995E-3</v>
      </c>
      <c r="L126" s="1"/>
      <c r="M126" s="1"/>
      <c r="N126" s="1"/>
      <c r="O126" s="1"/>
      <c r="P126" s="1"/>
      <c r="Q126" s="1"/>
      <c r="R126" s="1"/>
      <c r="S126" s="6"/>
    </row>
    <row r="127" spans="2:19">
      <c r="B127" s="3" t="s">
        <v>21</v>
      </c>
      <c r="C127" s="3">
        <v>33.799999999999997</v>
      </c>
      <c r="D127" s="3">
        <v>63</v>
      </c>
      <c r="E127" s="4">
        <f>SUM(C127/1000*D127)</f>
        <v>2.1294</v>
      </c>
      <c r="G127" s="3"/>
      <c r="H127" s="3"/>
      <c r="I127" s="3"/>
      <c r="J127" s="4">
        <f>SUM(J117:J126)</f>
        <v>18.685874999999999</v>
      </c>
      <c r="L127" s="1"/>
      <c r="M127" s="1"/>
      <c r="N127" s="1"/>
      <c r="O127" s="6"/>
      <c r="P127" s="1"/>
      <c r="Q127" s="1"/>
      <c r="R127" s="1"/>
      <c r="S127" s="6"/>
    </row>
    <row r="128" spans="2:19">
      <c r="B128" s="7"/>
      <c r="C128" s="7"/>
      <c r="D128" s="7"/>
      <c r="E128" s="4"/>
      <c r="G128" s="3" t="s">
        <v>22</v>
      </c>
      <c r="H128" s="3">
        <v>35</v>
      </c>
      <c r="I128" s="3">
        <v>48</v>
      </c>
      <c r="J128" s="4">
        <f>SUM(H128/1000*I128)</f>
        <v>1.6800000000000002</v>
      </c>
      <c r="L128" s="1"/>
      <c r="M128" s="1"/>
      <c r="N128" s="1"/>
      <c r="O128" s="6"/>
      <c r="P128" s="1"/>
      <c r="Q128" s="1"/>
      <c r="R128" s="1"/>
      <c r="S128" s="6"/>
    </row>
    <row r="129" spans="2:19">
      <c r="B129" s="7"/>
      <c r="C129" s="7"/>
      <c r="D129" s="7"/>
      <c r="E129" s="4">
        <f>SUM(E113+E119+E123+E126+E127)</f>
        <v>34.003064999999999</v>
      </c>
      <c r="G129" s="3" t="s">
        <v>20</v>
      </c>
      <c r="H129" s="3">
        <v>4.5</v>
      </c>
      <c r="I129" s="3">
        <v>960</v>
      </c>
      <c r="J129" s="4">
        <f t="shared" ref="J129:J130" si="25">SUM(H129/1000*I129)</f>
        <v>4.3199999999999994</v>
      </c>
      <c r="L129" s="1"/>
      <c r="M129" s="1"/>
      <c r="N129" s="1"/>
      <c r="O129" s="6"/>
      <c r="P129" s="1"/>
      <c r="Q129" s="1"/>
      <c r="R129" s="1"/>
      <c r="S129" s="6"/>
    </row>
    <row r="130" spans="2:19">
      <c r="B130" s="3"/>
      <c r="C130" s="3"/>
      <c r="D130" s="3"/>
      <c r="E130" s="4"/>
      <c r="G130" s="3" t="s">
        <v>11</v>
      </c>
      <c r="H130" s="3">
        <v>1</v>
      </c>
      <c r="I130" s="3">
        <v>18.5</v>
      </c>
      <c r="J130" s="4">
        <f t="shared" si="25"/>
        <v>1.8499999999999999E-2</v>
      </c>
      <c r="L130" s="1"/>
      <c r="M130" s="1"/>
      <c r="N130" s="1"/>
      <c r="O130" s="6"/>
      <c r="P130" s="1"/>
      <c r="Q130" s="1"/>
      <c r="R130" s="1"/>
      <c r="S130" s="6"/>
    </row>
    <row r="131" spans="2:19">
      <c r="B131" s="3"/>
      <c r="C131" s="3"/>
      <c r="D131" s="3"/>
      <c r="E131" s="4"/>
      <c r="G131" s="3"/>
      <c r="H131" s="3"/>
      <c r="I131" s="3"/>
      <c r="J131" s="4">
        <f>SUM(J128:J130)</f>
        <v>6.0185000000000004</v>
      </c>
      <c r="L131" s="1"/>
      <c r="M131" s="1"/>
      <c r="N131" s="1"/>
      <c r="O131" s="1"/>
      <c r="P131" s="1"/>
      <c r="Q131" s="1"/>
      <c r="R131" s="1"/>
      <c r="S131" s="6"/>
    </row>
    <row r="132" spans="2:19">
      <c r="B132" s="3"/>
      <c r="C132" s="3"/>
      <c r="D132" s="3"/>
      <c r="E132" s="3"/>
      <c r="G132" s="3" t="s">
        <v>18</v>
      </c>
      <c r="H132" s="3">
        <v>1</v>
      </c>
      <c r="I132" s="3">
        <v>390</v>
      </c>
      <c r="J132" s="3">
        <f>SUM(H132/1000*I132)</f>
        <v>0.39</v>
      </c>
      <c r="L132" s="1"/>
      <c r="M132" s="1"/>
      <c r="N132" s="1"/>
      <c r="O132" s="6"/>
      <c r="P132" s="1"/>
      <c r="Q132" s="1"/>
      <c r="R132" s="1"/>
      <c r="S132" s="6"/>
    </row>
    <row r="133" spans="2:19">
      <c r="B133" s="3"/>
      <c r="C133" s="3"/>
      <c r="D133" s="3"/>
      <c r="E133" s="4"/>
      <c r="G133" s="3" t="s">
        <v>13</v>
      </c>
      <c r="H133" s="3">
        <v>15</v>
      </c>
      <c r="I133" s="3">
        <v>71</v>
      </c>
      <c r="J133" s="4">
        <f>SUM(H133/1000*I133)</f>
        <v>1.0649999999999999</v>
      </c>
      <c r="L133" s="1"/>
      <c r="M133" s="1"/>
      <c r="N133" s="1"/>
      <c r="O133" s="6"/>
      <c r="P133" s="1"/>
      <c r="Q133" s="1"/>
      <c r="R133" s="1"/>
      <c r="S133" s="6"/>
    </row>
    <row r="134" spans="2:19">
      <c r="B134" s="3"/>
      <c r="C134" s="3"/>
      <c r="D134" s="3"/>
      <c r="E134" s="4"/>
      <c r="G134" s="3"/>
      <c r="H134" s="3"/>
      <c r="I134" s="3"/>
      <c r="J134" s="4">
        <f>SUM(J132:J133)</f>
        <v>1.4550000000000001</v>
      </c>
      <c r="L134" s="1"/>
      <c r="M134" s="1"/>
      <c r="N134" s="1"/>
      <c r="O134" s="6"/>
      <c r="P134" s="1"/>
      <c r="Q134" s="1"/>
      <c r="R134" s="1"/>
      <c r="S134" s="6"/>
    </row>
    <row r="135" spans="2:19">
      <c r="B135" s="3"/>
      <c r="C135" s="3"/>
      <c r="D135" s="3"/>
      <c r="E135" s="4"/>
      <c r="G135" s="3" t="s">
        <v>21</v>
      </c>
      <c r="H135" s="3">
        <v>23.5</v>
      </c>
      <c r="I135" s="3">
        <v>63</v>
      </c>
      <c r="J135" s="4">
        <f>SUM(H135/1000*I135)</f>
        <v>1.4804999999999999</v>
      </c>
      <c r="L135" s="1"/>
      <c r="M135" s="1"/>
      <c r="N135" s="1"/>
      <c r="O135" s="6"/>
      <c r="P135" s="1"/>
      <c r="Q135" s="1"/>
      <c r="R135" s="1"/>
      <c r="S135" s="6"/>
    </row>
    <row r="136" spans="2:19">
      <c r="B136" s="3"/>
      <c r="C136" s="3"/>
      <c r="D136" s="3"/>
      <c r="E136" s="4"/>
      <c r="G136" s="3"/>
      <c r="H136" s="3"/>
      <c r="I136" s="3"/>
      <c r="J136" s="4">
        <f>SUM(J116+J127+J131+J134+J135)</f>
        <v>33.997205000000001</v>
      </c>
      <c r="L136" s="1"/>
      <c r="M136" s="1"/>
      <c r="N136" s="1"/>
      <c r="O136" s="6"/>
      <c r="P136" s="1"/>
      <c r="Q136" s="1"/>
      <c r="R136" s="1"/>
      <c r="S136" s="6"/>
    </row>
    <row r="137" spans="2:19">
      <c r="B137" s="3"/>
      <c r="C137" s="3"/>
      <c r="D137" s="3"/>
      <c r="E137" s="4"/>
      <c r="G137" s="3"/>
      <c r="H137" s="3"/>
      <c r="I137" s="3"/>
      <c r="J137" s="4"/>
      <c r="L137" s="1"/>
      <c r="M137" s="1"/>
      <c r="N137" s="1"/>
      <c r="O137" s="6"/>
      <c r="P137" s="1"/>
      <c r="Q137" s="1"/>
      <c r="R137" s="1"/>
      <c r="S137" s="6"/>
    </row>
    <row r="138" spans="2:19">
      <c r="B138" s="7"/>
      <c r="C138" s="7"/>
      <c r="D138" s="7"/>
      <c r="E138" s="4"/>
      <c r="G138" s="7"/>
      <c r="H138" s="7"/>
      <c r="I138" s="7"/>
      <c r="J138" s="4"/>
      <c r="L138" s="1"/>
      <c r="M138" s="1"/>
      <c r="N138" s="1"/>
      <c r="O138" s="6"/>
      <c r="P138" s="1"/>
      <c r="Q138" s="1"/>
      <c r="R138" s="1"/>
      <c r="S138" s="6"/>
    </row>
    <row r="139" spans="2:19">
      <c r="B139" s="3"/>
      <c r="C139" s="3"/>
      <c r="D139" s="3"/>
      <c r="E139" s="4"/>
      <c r="G139" s="3"/>
      <c r="H139" s="3"/>
      <c r="I139" s="3"/>
      <c r="J139" s="4"/>
      <c r="L139" s="1"/>
      <c r="M139" s="1"/>
      <c r="N139" s="1"/>
      <c r="O139" s="6"/>
      <c r="P139" s="1"/>
      <c r="Q139" s="1"/>
      <c r="R139" s="1"/>
      <c r="S139" s="6"/>
    </row>
    <row r="140" spans="2:19">
      <c r="B140" s="5"/>
      <c r="C140" s="5"/>
      <c r="D140" s="5"/>
      <c r="E140" s="4"/>
      <c r="G140" s="3"/>
      <c r="H140" s="3"/>
      <c r="I140" s="3"/>
      <c r="J140" s="4"/>
      <c r="L140" s="9"/>
      <c r="M140" s="9"/>
      <c r="N140" s="9"/>
      <c r="O140" s="6"/>
      <c r="P140" s="1"/>
      <c r="Q140" s="1"/>
      <c r="R140" s="1"/>
      <c r="S140" s="1"/>
    </row>
    <row r="141" spans="2:19">
      <c r="B141" s="3"/>
      <c r="C141" s="3"/>
      <c r="D141" s="3"/>
      <c r="E141" s="4"/>
      <c r="G141" s="3"/>
      <c r="H141" s="3"/>
      <c r="I141" s="3"/>
      <c r="J141" s="4"/>
      <c r="L141" s="9"/>
      <c r="M141" s="9"/>
      <c r="N141" s="9"/>
      <c r="O141" s="6"/>
      <c r="P141" s="1"/>
      <c r="Q141" s="1"/>
      <c r="R141" s="1"/>
      <c r="S141" s="6"/>
    </row>
    <row r="142" spans="2:19">
      <c r="B142" s="3"/>
      <c r="C142" s="3"/>
      <c r="D142" s="3"/>
      <c r="E142" s="4"/>
      <c r="G142" s="3"/>
      <c r="H142" s="3"/>
      <c r="I142" s="3"/>
      <c r="J142" s="4"/>
      <c r="L142" s="9"/>
      <c r="M142" s="9"/>
      <c r="N142" s="9"/>
      <c r="O142" s="6"/>
      <c r="P142" s="1"/>
      <c r="Q142" s="1"/>
      <c r="R142" s="1"/>
      <c r="S142" s="6"/>
    </row>
    <row r="143" spans="2:19">
      <c r="B143" s="3"/>
      <c r="C143" s="3"/>
      <c r="D143" s="3"/>
      <c r="E143" s="4"/>
      <c r="G143" s="3"/>
      <c r="H143" s="3"/>
      <c r="I143" s="3"/>
      <c r="J143" s="4"/>
      <c r="L143" s="9"/>
      <c r="M143" s="9"/>
      <c r="N143" s="9"/>
      <c r="O143" s="6"/>
      <c r="P143" s="1"/>
      <c r="Q143" s="1"/>
      <c r="R143" s="1"/>
      <c r="S143" s="6"/>
    </row>
    <row r="144" spans="2:19">
      <c r="B144" s="3"/>
      <c r="C144" s="3"/>
      <c r="D144" s="3"/>
      <c r="E144" s="4"/>
      <c r="G144" s="3"/>
      <c r="H144" s="3"/>
      <c r="I144" s="3"/>
      <c r="J144" s="4"/>
      <c r="L144" s="1"/>
      <c r="M144" s="1"/>
      <c r="N144" s="1"/>
      <c r="O144" s="6"/>
      <c r="P144" s="1"/>
      <c r="Q144" s="1"/>
      <c r="R144" s="1"/>
      <c r="S144" s="6"/>
    </row>
    <row r="145" spans="2:19">
      <c r="B145" s="3"/>
      <c r="C145" s="3"/>
      <c r="D145" s="3"/>
      <c r="E145" s="4"/>
      <c r="G145" s="3"/>
      <c r="H145" s="3"/>
      <c r="I145" s="3"/>
      <c r="J145" s="4"/>
      <c r="L145" s="1"/>
      <c r="M145" s="1"/>
      <c r="N145" s="1"/>
      <c r="O145" s="6"/>
      <c r="P145" s="1"/>
      <c r="Q145" s="1"/>
      <c r="R145" s="1"/>
      <c r="S145" s="1"/>
    </row>
    <row r="146" spans="2:19">
      <c r="B146" s="3"/>
      <c r="C146" s="3"/>
      <c r="D146" s="3"/>
      <c r="E146" s="4"/>
      <c r="G146" s="3"/>
      <c r="H146" s="3"/>
      <c r="I146" s="3"/>
      <c r="J146" s="4"/>
      <c r="L146" s="1"/>
      <c r="M146" s="1"/>
      <c r="N146" s="1"/>
      <c r="O146" s="6"/>
    </row>
    <row r="147" spans="2:19">
      <c r="B147" s="3"/>
      <c r="C147" s="3"/>
      <c r="D147" s="3"/>
      <c r="E147" s="4"/>
      <c r="G147" s="3"/>
      <c r="H147" s="3"/>
      <c r="I147" s="3"/>
      <c r="J147" s="4"/>
      <c r="L147" s="1"/>
      <c r="M147" s="1"/>
      <c r="N147" s="1"/>
      <c r="O147" s="6"/>
    </row>
    <row r="148" spans="2:19">
      <c r="B148" s="7"/>
      <c r="C148" s="7"/>
      <c r="D148" s="7"/>
      <c r="E148" s="4"/>
      <c r="G148" s="3"/>
      <c r="H148" s="3"/>
      <c r="I148" s="3"/>
      <c r="J148" s="4"/>
      <c r="L148" s="1"/>
      <c r="M148" s="1"/>
      <c r="N148" s="1"/>
      <c r="O148" s="6"/>
    </row>
    <row r="149" spans="2:19">
      <c r="B149" s="7"/>
      <c r="C149" s="7"/>
      <c r="D149" s="7"/>
      <c r="E149" s="4"/>
      <c r="G149" s="3"/>
      <c r="H149" s="3"/>
      <c r="I149" s="3"/>
      <c r="J149" s="4"/>
      <c r="L149" s="1"/>
      <c r="M149" s="1"/>
      <c r="N149" s="1"/>
      <c r="O149" s="1"/>
    </row>
    <row r="150" spans="2:19">
      <c r="B150" s="7"/>
      <c r="C150" s="7"/>
      <c r="D150" s="7"/>
      <c r="E150" s="4"/>
      <c r="G150" s="3"/>
      <c r="H150" s="3"/>
      <c r="I150" s="3"/>
      <c r="J150" s="3"/>
      <c r="L150" s="1"/>
      <c r="M150" s="1"/>
      <c r="N150" s="1"/>
      <c r="O150" s="6"/>
    </row>
    <row r="151" spans="2:19">
      <c r="B151" s="7"/>
      <c r="C151" s="7"/>
      <c r="D151" s="7"/>
      <c r="E151" s="4"/>
      <c r="G151" s="3"/>
      <c r="H151" s="3"/>
      <c r="I151" s="3"/>
      <c r="J151" s="4"/>
      <c r="L151" s="1"/>
      <c r="M151" s="1"/>
      <c r="N151" s="1"/>
      <c r="O151" s="6"/>
    </row>
    <row r="152" spans="2:19">
      <c r="B152" s="3"/>
      <c r="C152" s="3"/>
      <c r="D152" s="3"/>
      <c r="E152" s="4"/>
      <c r="G152" s="3"/>
      <c r="H152" s="3"/>
      <c r="I152" s="3"/>
      <c r="J152" s="4"/>
      <c r="L152" s="1"/>
      <c r="M152" s="1"/>
      <c r="N152" s="1"/>
      <c r="O152" s="6"/>
    </row>
    <row r="153" spans="2:19">
      <c r="B153" s="3"/>
      <c r="C153" s="3"/>
      <c r="D153" s="3"/>
      <c r="E153" s="4"/>
      <c r="G153" s="3"/>
      <c r="H153" s="3"/>
      <c r="I153" s="3"/>
      <c r="J153" s="4"/>
      <c r="L153" s="9"/>
      <c r="M153" s="9"/>
      <c r="N153" s="9"/>
      <c r="O153" s="6"/>
    </row>
    <row r="154" spans="2:19">
      <c r="B154" s="3"/>
      <c r="C154" s="3"/>
      <c r="D154" s="3"/>
      <c r="E154" s="4"/>
      <c r="G154" s="13"/>
      <c r="H154" s="13"/>
      <c r="I154" s="13"/>
      <c r="J154" s="14"/>
      <c r="L154" s="1"/>
      <c r="M154" s="1"/>
      <c r="N154" s="1"/>
      <c r="O154" s="1"/>
    </row>
    <row r="155" spans="2:19">
      <c r="B155" s="3"/>
      <c r="C155" s="3"/>
      <c r="D155" s="3"/>
      <c r="E155" s="4"/>
      <c r="L155" s="1"/>
      <c r="M155" s="1"/>
      <c r="N155" s="1"/>
      <c r="O155" s="1"/>
    </row>
    <row r="156" spans="2:19">
      <c r="B156" s="3"/>
      <c r="C156" s="3"/>
      <c r="D156" s="3"/>
      <c r="E156" s="4"/>
      <c r="L156" s="1"/>
      <c r="M156" s="1"/>
      <c r="N156" s="1"/>
      <c r="O156" s="1"/>
    </row>
    <row r="157" spans="2:19">
      <c r="B157" s="16" t="s">
        <v>36</v>
      </c>
      <c r="C157" s="17"/>
      <c r="D157" s="17"/>
      <c r="E157" s="18"/>
      <c r="G157" s="20" t="s">
        <v>37</v>
      </c>
      <c r="H157" s="20"/>
      <c r="I157" s="20"/>
      <c r="J157" s="20"/>
      <c r="L157" s="1"/>
      <c r="M157" s="1"/>
      <c r="N157" s="1"/>
      <c r="O157" s="1"/>
    </row>
    <row r="158" spans="2:19">
      <c r="B158" s="3" t="s">
        <v>3</v>
      </c>
      <c r="C158" s="3">
        <v>103</v>
      </c>
      <c r="D158" s="3">
        <v>60</v>
      </c>
      <c r="E158" s="4">
        <f t="shared" ref="E158:E163" si="26">SUM(C158/1000*D158)</f>
        <v>6.18</v>
      </c>
      <c r="G158" s="3" t="s">
        <v>24</v>
      </c>
      <c r="H158" s="3">
        <v>100.2</v>
      </c>
      <c r="I158" s="3">
        <v>60</v>
      </c>
      <c r="J158" s="4">
        <f>SUM(H158/1000*I158)</f>
        <v>6.0119999999999996</v>
      </c>
      <c r="L158" s="1"/>
      <c r="M158" s="1"/>
      <c r="N158" s="1"/>
      <c r="O158" s="1"/>
      <c r="P158" s="10"/>
    </row>
    <row r="159" spans="2:19">
      <c r="B159" s="3" t="s">
        <v>5</v>
      </c>
      <c r="C159" s="3">
        <v>8</v>
      </c>
      <c r="D159" s="3">
        <v>56.25</v>
      </c>
      <c r="E159" s="4">
        <f t="shared" si="26"/>
        <v>0.45</v>
      </c>
      <c r="G159" s="3" t="s">
        <v>7</v>
      </c>
      <c r="H159" s="3">
        <v>10.6</v>
      </c>
      <c r="I159" s="3">
        <v>40</v>
      </c>
      <c r="J159" s="4">
        <f t="shared" ref="J159:J163" si="27">SUM(H159/1000*I159)</f>
        <v>0.42399999999999999</v>
      </c>
      <c r="L159" s="1"/>
      <c r="M159" s="1"/>
      <c r="N159" s="1"/>
      <c r="O159" s="1"/>
      <c r="P159" s="10"/>
    </row>
    <row r="160" spans="2:19">
      <c r="B160" s="3" t="s">
        <v>7</v>
      </c>
      <c r="C160" s="3">
        <v>10.6</v>
      </c>
      <c r="D160" s="3">
        <v>40</v>
      </c>
      <c r="E160" s="4">
        <f t="shared" si="26"/>
        <v>0.42399999999999999</v>
      </c>
      <c r="G160" s="3" t="s">
        <v>8</v>
      </c>
      <c r="H160" s="3">
        <v>9.6</v>
      </c>
      <c r="I160" s="3">
        <v>46</v>
      </c>
      <c r="J160" s="4">
        <f t="shared" si="27"/>
        <v>0.44159999999999999</v>
      </c>
      <c r="L160" s="1"/>
      <c r="M160" s="1"/>
      <c r="N160" s="1"/>
      <c r="O160" s="1"/>
      <c r="P160" s="10"/>
    </row>
    <row r="161" spans="2:16">
      <c r="B161" s="3" t="s">
        <v>8</v>
      </c>
      <c r="C161" s="3">
        <v>9.6</v>
      </c>
      <c r="D161" s="3">
        <v>46</v>
      </c>
      <c r="E161" s="4">
        <f t="shared" si="26"/>
        <v>0.44159999999999999</v>
      </c>
      <c r="G161" s="3" t="s">
        <v>10</v>
      </c>
      <c r="H161" s="3">
        <v>3</v>
      </c>
      <c r="I161" s="3">
        <v>157.61000000000001</v>
      </c>
      <c r="J161" s="4">
        <f t="shared" si="27"/>
        <v>0.47282999999999997</v>
      </c>
      <c r="L161" s="1"/>
      <c r="M161" s="9"/>
      <c r="N161" s="9"/>
      <c r="O161" s="9"/>
      <c r="P161" s="10"/>
    </row>
    <row r="162" spans="2:16">
      <c r="B162" s="3" t="s">
        <v>10</v>
      </c>
      <c r="C162" s="3">
        <v>2</v>
      </c>
      <c r="D162" s="3">
        <v>157.61000000000001</v>
      </c>
      <c r="E162" s="4">
        <f t="shared" si="26"/>
        <v>0.31522</v>
      </c>
      <c r="G162" s="3" t="s">
        <v>22</v>
      </c>
      <c r="H162" s="3">
        <v>8</v>
      </c>
      <c r="I162" s="3">
        <v>48</v>
      </c>
      <c r="J162" s="4">
        <f t="shared" si="27"/>
        <v>0.38400000000000001</v>
      </c>
      <c r="L162" s="1"/>
      <c r="M162" s="9"/>
      <c r="N162" s="9"/>
      <c r="O162" s="9"/>
      <c r="P162" s="10"/>
    </row>
    <row r="163" spans="2:16">
      <c r="B163" s="3" t="s">
        <v>11</v>
      </c>
      <c r="C163" s="3">
        <v>0.5</v>
      </c>
      <c r="D163" s="3">
        <v>18.5</v>
      </c>
      <c r="E163" s="4">
        <f t="shared" si="26"/>
        <v>9.2499999999999995E-3</v>
      </c>
      <c r="G163" s="3" t="s">
        <v>11</v>
      </c>
      <c r="H163" s="3">
        <v>0.5</v>
      </c>
      <c r="I163" s="3">
        <v>18.5</v>
      </c>
      <c r="J163" s="4">
        <f t="shared" si="27"/>
        <v>9.2499999999999995E-3</v>
      </c>
      <c r="L163" s="1"/>
      <c r="M163" s="9"/>
      <c r="N163" s="9"/>
      <c r="O163" s="9"/>
      <c r="P163" s="10"/>
    </row>
    <row r="164" spans="2:16">
      <c r="B164" s="3"/>
      <c r="C164" s="3"/>
      <c r="D164" s="3"/>
      <c r="E164" s="4">
        <f>SUM(E158:E163)</f>
        <v>7.8200700000000003</v>
      </c>
      <c r="G164" s="3"/>
      <c r="H164" s="3"/>
      <c r="I164" s="3"/>
      <c r="J164" s="4">
        <f>SUM(J158:J163)</f>
        <v>7.7436800000000003</v>
      </c>
      <c r="L164" s="1"/>
      <c r="M164" s="1"/>
      <c r="N164" s="1"/>
      <c r="O164" s="6"/>
      <c r="P164" s="10"/>
    </row>
    <row r="165" spans="2:16">
      <c r="B165" s="3" t="s">
        <v>33</v>
      </c>
      <c r="C165" s="3">
        <v>67.2</v>
      </c>
      <c r="D165" s="3">
        <v>230</v>
      </c>
      <c r="E165" s="4">
        <f>SUM(C165/1000*D165)</f>
        <v>15.456000000000003</v>
      </c>
      <c r="G165" s="3" t="s">
        <v>27</v>
      </c>
      <c r="H165" s="3">
        <v>42.3</v>
      </c>
      <c r="I165" s="3">
        <v>335</v>
      </c>
      <c r="J165" s="4">
        <f>SUM(H165/1000*I165)</f>
        <v>14.170499999999999</v>
      </c>
      <c r="L165" s="1"/>
      <c r="M165" s="1"/>
      <c r="N165" s="1"/>
      <c r="O165" s="6"/>
      <c r="P165" s="10"/>
    </row>
    <row r="166" spans="2:16">
      <c r="B166" s="3" t="s">
        <v>3</v>
      </c>
      <c r="C166" s="3">
        <v>83.3</v>
      </c>
      <c r="D166" s="3">
        <v>60</v>
      </c>
      <c r="E166" s="4">
        <f t="shared" ref="E166:E170" si="28">SUM(C166/1000*D166)</f>
        <v>4.9980000000000002</v>
      </c>
      <c r="G166" s="3" t="s">
        <v>15</v>
      </c>
      <c r="H166" s="3">
        <v>4.5</v>
      </c>
      <c r="I166" s="3">
        <v>106.25</v>
      </c>
      <c r="J166" s="4">
        <f t="shared" ref="J166:J174" si="29">SUM(H166/1000*I166)</f>
        <v>0.47812499999999997</v>
      </c>
      <c r="L166" s="1"/>
      <c r="M166" s="1"/>
      <c r="N166" s="1"/>
      <c r="O166" s="6"/>
      <c r="P166" s="6"/>
    </row>
    <row r="167" spans="2:16">
      <c r="B167" s="3" t="s">
        <v>7</v>
      </c>
      <c r="C167" s="3">
        <v>13.9</v>
      </c>
      <c r="D167" s="3">
        <v>40</v>
      </c>
      <c r="E167" s="4">
        <f t="shared" si="28"/>
        <v>0.55600000000000005</v>
      </c>
      <c r="G167" s="3" t="s">
        <v>8</v>
      </c>
      <c r="H167" s="3">
        <v>6.3</v>
      </c>
      <c r="I167" s="3">
        <v>46</v>
      </c>
      <c r="J167" s="4">
        <f t="shared" si="29"/>
        <v>0.2898</v>
      </c>
      <c r="L167" s="1"/>
      <c r="M167" s="1"/>
      <c r="N167" s="1"/>
      <c r="O167" s="6"/>
      <c r="P167" s="6"/>
    </row>
    <row r="168" spans="2:16">
      <c r="B168" s="3" t="s">
        <v>29</v>
      </c>
      <c r="C168" s="3">
        <v>1.6</v>
      </c>
      <c r="D168" s="3">
        <v>150</v>
      </c>
      <c r="E168" s="4">
        <f t="shared" si="28"/>
        <v>0.24000000000000002</v>
      </c>
      <c r="G168" s="3" t="s">
        <v>20</v>
      </c>
      <c r="H168" s="3">
        <v>2.7</v>
      </c>
      <c r="I168" s="3">
        <v>960</v>
      </c>
      <c r="J168" s="4">
        <f t="shared" si="29"/>
        <v>2.5920000000000001</v>
      </c>
      <c r="L168" s="1"/>
      <c r="M168" s="1"/>
      <c r="N168" s="1"/>
      <c r="O168" s="6"/>
      <c r="P168" s="6"/>
    </row>
    <row r="169" spans="2:16">
      <c r="B169" s="3" t="s">
        <v>8</v>
      </c>
      <c r="C169" s="3">
        <v>8.1999999999999993</v>
      </c>
      <c r="D169" s="3">
        <v>46</v>
      </c>
      <c r="E169" s="4">
        <f t="shared" si="28"/>
        <v>0.37719999999999998</v>
      </c>
      <c r="G169" s="3" t="s">
        <v>9</v>
      </c>
      <c r="H169" s="3">
        <v>66.599999999999994</v>
      </c>
      <c r="I169" s="3">
        <v>50</v>
      </c>
      <c r="J169" s="4">
        <f t="shared" si="29"/>
        <v>3.3299999999999996</v>
      </c>
      <c r="L169" s="1"/>
      <c r="M169" s="1"/>
      <c r="N169" s="1"/>
      <c r="O169" s="6"/>
      <c r="P169" s="6"/>
    </row>
    <row r="170" spans="2:16">
      <c r="B170" s="3" t="s">
        <v>10</v>
      </c>
      <c r="C170" s="3">
        <v>2.6</v>
      </c>
      <c r="D170" s="3">
        <v>157.61000000000001</v>
      </c>
      <c r="E170" s="4">
        <f t="shared" si="28"/>
        <v>0.40978600000000004</v>
      </c>
      <c r="G170" s="3" t="s">
        <v>28</v>
      </c>
      <c r="H170" s="3">
        <v>1.4</v>
      </c>
      <c r="I170" s="3">
        <v>45</v>
      </c>
      <c r="J170" s="4">
        <f t="shared" si="29"/>
        <v>6.3E-2</v>
      </c>
      <c r="L170" s="1"/>
      <c r="M170" s="1"/>
      <c r="N170" s="1"/>
      <c r="O170" s="6"/>
      <c r="P170" s="6"/>
    </row>
    <row r="171" spans="2:16">
      <c r="B171" s="3" t="s">
        <v>28</v>
      </c>
      <c r="C171" s="3">
        <v>0.8</v>
      </c>
      <c r="D171" s="3">
        <v>45</v>
      </c>
      <c r="E171" s="4">
        <f t="shared" ref="E171:E172" si="30">SUM(C171/1000*D171)</f>
        <v>3.6000000000000004E-2</v>
      </c>
      <c r="G171" s="3" t="s">
        <v>20</v>
      </c>
      <c r="H171" s="3">
        <v>1</v>
      </c>
      <c r="I171" s="3">
        <v>960</v>
      </c>
      <c r="J171" s="4">
        <f t="shared" si="29"/>
        <v>0.96</v>
      </c>
      <c r="L171" s="1"/>
      <c r="M171" s="1"/>
      <c r="N171" s="1"/>
      <c r="O171" s="6"/>
      <c r="P171" s="6"/>
    </row>
    <row r="172" spans="2:16">
      <c r="B172" s="3" t="s">
        <v>11</v>
      </c>
      <c r="C172" s="3">
        <v>0.5</v>
      </c>
      <c r="D172" s="3">
        <v>18.5</v>
      </c>
      <c r="E172" s="4">
        <f t="shared" si="30"/>
        <v>9.2499999999999995E-3</v>
      </c>
      <c r="G172" s="3" t="s">
        <v>29</v>
      </c>
      <c r="H172" s="3">
        <v>1.8</v>
      </c>
      <c r="I172" s="3">
        <v>150</v>
      </c>
      <c r="J172" s="4">
        <f t="shared" si="29"/>
        <v>0.27</v>
      </c>
      <c r="L172" s="1"/>
      <c r="M172" s="1"/>
      <c r="N172" s="1"/>
      <c r="O172" s="6"/>
      <c r="P172" s="6"/>
    </row>
    <row r="173" spans="2:16">
      <c r="B173" s="3"/>
      <c r="C173" s="3"/>
      <c r="D173" s="3"/>
      <c r="E173" s="4">
        <f>SUM(E165:E172)</f>
        <v>22.082236000000005</v>
      </c>
      <c r="G173" s="3" t="s">
        <v>13</v>
      </c>
      <c r="H173" s="3">
        <v>0.5</v>
      </c>
      <c r="I173" s="3">
        <v>71</v>
      </c>
      <c r="J173" s="4">
        <f t="shared" si="29"/>
        <v>3.5500000000000004E-2</v>
      </c>
      <c r="L173" s="1"/>
      <c r="M173" s="1"/>
      <c r="N173" s="1"/>
      <c r="O173" s="6"/>
      <c r="P173" s="1"/>
    </row>
    <row r="174" spans="2:16">
      <c r="B174" s="3" t="s">
        <v>18</v>
      </c>
      <c r="C174" s="3">
        <v>1</v>
      </c>
      <c r="D174" s="3">
        <v>390</v>
      </c>
      <c r="E174" s="3">
        <f>SUM(C174/1000*D174)</f>
        <v>0.39</v>
      </c>
      <c r="G174" s="3" t="s">
        <v>11</v>
      </c>
      <c r="H174" s="3">
        <v>0.5</v>
      </c>
      <c r="I174" s="3">
        <v>18.5</v>
      </c>
      <c r="J174" s="4">
        <f t="shared" si="29"/>
        <v>9.2499999999999995E-3</v>
      </c>
      <c r="L174" s="1"/>
      <c r="M174" s="1"/>
      <c r="N174" s="1"/>
      <c r="O174" s="6"/>
      <c r="P174" s="6"/>
    </row>
    <row r="175" spans="2:16">
      <c r="B175" s="3" t="s">
        <v>13</v>
      </c>
      <c r="C175" s="3">
        <v>15</v>
      </c>
      <c r="D175" s="3">
        <v>71</v>
      </c>
      <c r="E175" s="4">
        <f t="shared" ref="E175" si="31">SUM(C175/1000*D175)</f>
        <v>1.0649999999999999</v>
      </c>
      <c r="G175" s="3"/>
      <c r="H175" s="3"/>
      <c r="I175" s="3"/>
      <c r="J175" s="4">
        <f>SUM(J165:J174)</f>
        <v>22.198174999999996</v>
      </c>
      <c r="M175" s="1"/>
      <c r="N175" s="1"/>
      <c r="O175" s="1"/>
      <c r="P175" s="6"/>
    </row>
    <row r="176" spans="2:16">
      <c r="B176" s="3"/>
      <c r="C176" s="3"/>
      <c r="D176" s="3"/>
      <c r="E176" s="4">
        <f>SUM(E174:E175)</f>
        <v>1.4550000000000001</v>
      </c>
      <c r="G176" s="3" t="s">
        <v>18</v>
      </c>
      <c r="H176" s="3">
        <v>1</v>
      </c>
      <c r="I176" s="3">
        <v>390</v>
      </c>
      <c r="J176" s="3">
        <f>SUM(H176/1000*I176)</f>
        <v>0.39</v>
      </c>
      <c r="M176" s="1"/>
      <c r="N176" s="1"/>
      <c r="O176" s="1"/>
      <c r="P176" s="6"/>
    </row>
    <row r="177" spans="2:16">
      <c r="B177" s="3" t="s">
        <v>21</v>
      </c>
      <c r="C177" s="3">
        <v>42</v>
      </c>
      <c r="D177" s="3">
        <v>63</v>
      </c>
      <c r="E177" s="4">
        <f>SUM(C177/1000*D177)</f>
        <v>2.6460000000000004</v>
      </c>
      <c r="G177" s="3" t="s">
        <v>13</v>
      </c>
      <c r="H177" s="3">
        <v>15</v>
      </c>
      <c r="I177" s="3">
        <v>71</v>
      </c>
      <c r="J177" s="4">
        <f t="shared" ref="J177" si="32">SUM(H177/1000*I177)</f>
        <v>1.0649999999999999</v>
      </c>
      <c r="M177" s="1"/>
      <c r="N177" s="1"/>
      <c r="O177" s="1"/>
      <c r="P177" s="6"/>
    </row>
    <row r="178" spans="2:16">
      <c r="B178" s="3"/>
      <c r="C178" s="3"/>
      <c r="D178" s="3"/>
      <c r="E178" s="4"/>
      <c r="G178" s="3"/>
      <c r="H178" s="3"/>
      <c r="I178" s="3"/>
      <c r="J178" s="4">
        <f>SUM(J176:J177)</f>
        <v>1.4550000000000001</v>
      </c>
    </row>
    <row r="179" spans="2:16">
      <c r="B179" s="3"/>
      <c r="C179" s="3"/>
      <c r="D179" s="3"/>
      <c r="E179" s="4">
        <f>SUM(E164+E173+E176+E177)</f>
        <v>34.003306000000009</v>
      </c>
      <c r="G179" s="3" t="s">
        <v>21</v>
      </c>
      <c r="H179" s="3">
        <v>41.3</v>
      </c>
      <c r="I179" s="3">
        <v>63</v>
      </c>
      <c r="J179" s="4">
        <f>SUM(H179/1000*I179)</f>
        <v>2.6018999999999997</v>
      </c>
    </row>
    <row r="180" spans="2:16">
      <c r="B180" s="3"/>
      <c r="C180" s="3"/>
      <c r="D180" s="3"/>
      <c r="E180" s="4"/>
      <c r="G180" s="3"/>
      <c r="H180" s="3"/>
      <c r="I180" s="3"/>
      <c r="J180" s="4"/>
    </row>
    <row r="181" spans="2:16">
      <c r="B181" s="3"/>
      <c r="C181" s="3"/>
      <c r="D181" s="3"/>
      <c r="E181" s="4"/>
      <c r="G181" s="3"/>
      <c r="H181" s="3"/>
      <c r="I181" s="3"/>
      <c r="J181" s="4">
        <f>SUM(J164+J175+J178+J179)</f>
        <v>33.998754999999996</v>
      </c>
    </row>
    <row r="182" spans="2:16">
      <c r="B182" s="3"/>
      <c r="C182" s="3"/>
      <c r="D182" s="3"/>
      <c r="E182" s="4"/>
    </row>
  </sheetData>
  <mergeCells count="12">
    <mergeCell ref="B84:E84"/>
    <mergeCell ref="B106:E106"/>
    <mergeCell ref="G106:J106"/>
    <mergeCell ref="P121:S121"/>
    <mergeCell ref="B157:E157"/>
    <mergeCell ref="G157:J157"/>
    <mergeCell ref="B2:E2"/>
    <mergeCell ref="G2:J2"/>
    <mergeCell ref="B22:E22"/>
    <mergeCell ref="G29:J29"/>
    <mergeCell ref="B55:E55"/>
    <mergeCell ref="G55:J5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Melkosoft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</dc:creator>
  <cp:lastModifiedBy>Ирина</cp:lastModifiedBy>
  <cp:lastPrinted>2024-08-20T06:28:00Z</cp:lastPrinted>
  <dcterms:created xsi:type="dcterms:W3CDTF">2017-08-16T05:58:00Z</dcterms:created>
  <dcterms:modified xsi:type="dcterms:W3CDTF">2025-04-14T09:52:19Z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DDDA85B584FB4AB4AADB21D6129B17BC_12</vt:lpwstr>
  </property>
  <property fmtid="{D5CDD505-2E9C-101B-9397-08002B2CF9AE}" pid="3" name="KSOProductBuildVer">
    <vt:lpwstr>1049-12.2.0.20782</vt:lpwstr>
  </property>
</Properties>
</file>