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55" windowWidth="18975" windowHeight="114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05" i="1"/>
  <c r="E103"/>
  <c r="E102"/>
  <c r="E101"/>
  <c r="E99"/>
  <c r="E98"/>
  <c r="E97"/>
  <c r="E96"/>
  <c r="E95"/>
  <c r="E94"/>
  <c r="E93"/>
  <c r="E92"/>
  <c r="J80"/>
  <c r="J79"/>
  <c r="J77"/>
  <c r="J76"/>
  <c r="J78" s="1"/>
  <c r="J75"/>
  <c r="J73"/>
  <c r="J72"/>
  <c r="J71"/>
  <c r="J70"/>
  <c r="E100" l="1"/>
  <c r="E107" s="1"/>
  <c r="E104"/>
  <c r="J74"/>
  <c r="J81" s="1"/>
  <c r="E64"/>
  <c r="E62"/>
  <c r="E61"/>
  <c r="E60"/>
  <c r="E63" s="1"/>
  <c r="E58"/>
  <c r="E57"/>
  <c r="E56"/>
  <c r="E55"/>
  <c r="E59" s="1"/>
  <c r="E66" l="1"/>
  <c r="J64"/>
  <c r="J62"/>
  <c r="J61"/>
  <c r="J63" s="1"/>
  <c r="J60"/>
  <c r="J56"/>
  <c r="J57"/>
  <c r="J58"/>
  <c r="J55"/>
  <c r="E83"/>
  <c r="E82"/>
  <c r="E80"/>
  <c r="E79"/>
  <c r="E78"/>
  <c r="E76"/>
  <c r="E75"/>
  <c r="E74"/>
  <c r="E73"/>
  <c r="E72"/>
  <c r="E81" l="1"/>
  <c r="J59"/>
  <c r="J66" s="1"/>
  <c r="E77"/>
  <c r="E84" s="1"/>
  <c r="J14" l="1"/>
  <c r="J12"/>
  <c r="J10"/>
  <c r="J9"/>
  <c r="J8"/>
  <c r="J6"/>
  <c r="J5"/>
  <c r="J4"/>
  <c r="J3"/>
  <c r="E26"/>
  <c r="E25"/>
  <c r="E23"/>
  <c r="E22"/>
  <c r="E24" s="1"/>
  <c r="E21"/>
  <c r="E19"/>
  <c r="E18"/>
  <c r="E17"/>
  <c r="E16"/>
  <c r="J7" l="1"/>
  <c r="J11"/>
  <c r="E20"/>
  <c r="E27" s="1"/>
  <c r="J16" l="1"/>
  <c r="E48"/>
  <c r="E46"/>
  <c r="E45"/>
  <c r="E44"/>
  <c r="E42"/>
  <c r="E41"/>
  <c r="E40"/>
  <c r="E39"/>
  <c r="E38"/>
  <c r="E37"/>
  <c r="E36"/>
  <c r="E35"/>
  <c r="E47" l="1"/>
  <c r="E43"/>
  <c r="E50" l="1"/>
  <c r="J29"/>
  <c r="E12" l="1"/>
  <c r="E10"/>
  <c r="E9"/>
  <c r="E8"/>
  <c r="E6"/>
  <c r="E5"/>
  <c r="E4"/>
  <c r="E3"/>
  <c r="E7" l="1"/>
  <c r="E11"/>
  <c r="E14" l="1"/>
  <c r="J27" l="1"/>
  <c r="J26"/>
  <c r="J25"/>
  <c r="J22"/>
  <c r="J21"/>
  <c r="J20"/>
  <c r="J19"/>
  <c r="J28" l="1"/>
  <c r="J24"/>
  <c r="J31" l="1"/>
</calcChain>
</file>

<file path=xl/sharedStrings.xml><?xml version="1.0" encoding="utf-8"?>
<sst xmlns="http://schemas.openxmlformats.org/spreadsheetml/2006/main" count="107" uniqueCount="35">
  <si>
    <t>сахар</t>
  </si>
  <si>
    <t>соль</t>
  </si>
  <si>
    <t>макароны</t>
  </si>
  <si>
    <t>масло слив</t>
  </si>
  <si>
    <t>сыр</t>
  </si>
  <si>
    <t>чай-заварка</t>
  </si>
  <si>
    <t>витамин</t>
  </si>
  <si>
    <t>хлеб ржан</t>
  </si>
  <si>
    <t>рис</t>
  </si>
  <si>
    <t>мол.сухое</t>
  </si>
  <si>
    <t>1 неделя среда</t>
  </si>
  <si>
    <t>1 неделя понедельник</t>
  </si>
  <si>
    <t>1 неделя четверг</t>
  </si>
  <si>
    <t>1 неделя вторник</t>
  </si>
  <si>
    <t>1 неделя пятница</t>
  </si>
  <si>
    <t>2 неделя понедельник</t>
  </si>
  <si>
    <t>2 неделя вторник</t>
  </si>
  <si>
    <t>2 неделя среда</t>
  </si>
  <si>
    <t>2 неделя четверг</t>
  </si>
  <si>
    <t>2 неделя пятница</t>
  </si>
  <si>
    <t>масло раст</t>
  </si>
  <si>
    <t>пшено</t>
  </si>
  <si>
    <t>гречка</t>
  </si>
  <si>
    <t>молоко сух</t>
  </si>
  <si>
    <t>умница</t>
  </si>
  <si>
    <t>морковь</t>
  </si>
  <si>
    <t>кура</t>
  </si>
  <si>
    <t>картофель</t>
  </si>
  <si>
    <t>паста том</t>
  </si>
  <si>
    <t>лук</t>
  </si>
  <si>
    <t>мука</t>
  </si>
  <si>
    <t>конд.изд</t>
  </si>
  <si>
    <t>манка</t>
  </si>
  <si>
    <t>26,50 руб</t>
  </si>
  <si>
    <t>26-50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</si>
</sst>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0" xfId="0" applyBorder="1"/>
    <xf numFmtId="2" fontId="0" fillId="0" borderId="0" xfId="0" applyNumberFormat="1" applyBorder="1"/>
    <xf numFmtId="164" fontId="0" fillId="0" borderId="0" xfId="0" applyNumberFormat="1"/>
    <xf numFmtId="0" fontId="0" fillId="0" borderId="1" xfId="0" applyFill="1" applyBorder="1" applyAlignment="1"/>
    <xf numFmtId="2" fontId="0" fillId="0" borderId="1" xfId="0" applyNumberFormat="1" applyFill="1" applyBorder="1" applyAlignment="1"/>
    <xf numFmtId="0" fontId="0" fillId="2" borderId="1" xfId="0" applyFill="1" applyBorder="1"/>
    <xf numFmtId="2" fontId="0" fillId="2" borderId="1" xfId="0" applyNumberFormat="1" applyFill="1" applyBorder="1"/>
    <xf numFmtId="0" fontId="0" fillId="2" borderId="5" xfId="0" applyFill="1" applyBorder="1"/>
    <xf numFmtId="2" fontId="0" fillId="2" borderId="5" xfId="0" applyNumberFormat="1" applyFill="1" applyBorder="1"/>
    <xf numFmtId="0" fontId="0" fillId="0" borderId="1" xfId="0" applyBorder="1" applyAlignment="1"/>
    <xf numFmtId="2" fontId="0" fillId="0" borderId="1" xfId="0" applyNumberFormat="1" applyBorder="1" applyAlignment="1"/>
    <xf numFmtId="0" fontId="0" fillId="0" borderId="5" xfId="0" applyBorder="1"/>
    <xf numFmtId="2" fontId="0" fillId="0" borderId="5" xfId="0" applyNumberFormat="1" applyBorder="1"/>
    <xf numFmtId="0" fontId="0" fillId="0" borderId="0" xfId="0" applyFill="1" applyBorder="1" applyAlignment="1"/>
    <xf numFmtId="2" fontId="0" fillId="0" borderId="0" xfId="0" applyNumberFormat="1" applyFill="1" applyBorder="1" applyAlignment="1"/>
    <xf numFmtId="0" fontId="0" fillId="2" borderId="0" xfId="0" applyFill="1" applyBorder="1"/>
    <xf numFmtId="2" fontId="0" fillId="2" borderId="0" xfId="0" applyNumberFormat="1" applyFill="1" applyBorder="1"/>
    <xf numFmtId="0" fontId="0" fillId="0" borderId="0" xfId="0" applyBorder="1" applyAlignment="1"/>
    <xf numFmtId="2" fontId="0" fillId="0" borderId="0" xfId="0" applyNumberFormat="1" applyBorder="1" applyAlignment="1"/>
    <xf numFmtId="0" fontId="0" fillId="0" borderId="1" xfId="0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107"/>
  <sheetViews>
    <sheetView tabSelected="1" topLeftCell="A70" workbookViewId="0">
      <selection activeCell="J70" sqref="J70"/>
    </sheetView>
  </sheetViews>
  <sheetFormatPr defaultRowHeight="15"/>
  <cols>
    <col min="1" max="1" width="3" customWidth="1"/>
    <col min="2" max="2" width="11.5703125" customWidth="1"/>
    <col min="5" max="5" width="8.85546875" customWidth="1"/>
    <col min="6" max="6" width="6.140625" customWidth="1"/>
    <col min="7" max="7" width="10.85546875" customWidth="1"/>
    <col min="11" max="11" width="9.42578125" customWidth="1"/>
  </cols>
  <sheetData>
    <row r="1" spans="2:19">
      <c r="F1" s="5" t="s">
        <v>33</v>
      </c>
    </row>
    <row r="2" spans="2:19">
      <c r="B2" s="28" t="s">
        <v>11</v>
      </c>
      <c r="C2" s="28"/>
      <c r="D2" s="28"/>
      <c r="E2" s="28"/>
      <c r="F2" s="3"/>
      <c r="G2" s="29" t="s">
        <v>12</v>
      </c>
      <c r="H2" s="29"/>
      <c r="I2" s="29"/>
      <c r="J2" s="29"/>
    </row>
    <row r="3" spans="2:19">
      <c r="B3" s="1" t="s">
        <v>2</v>
      </c>
      <c r="C3" s="1">
        <v>52</v>
      </c>
      <c r="D3" s="1">
        <v>48</v>
      </c>
      <c r="E3" s="2">
        <f>SUM(C3/1000*D3)</f>
        <v>2.496</v>
      </c>
      <c r="F3" s="3"/>
      <c r="G3" s="1" t="s">
        <v>21</v>
      </c>
      <c r="H3" s="1">
        <v>36</v>
      </c>
      <c r="I3" s="1">
        <v>56.25</v>
      </c>
      <c r="J3" s="2">
        <f>SUM(H3/1000*I3)</f>
        <v>2.0249999999999999</v>
      </c>
      <c r="P3" s="3"/>
      <c r="Q3" s="3"/>
      <c r="R3" s="3"/>
      <c r="S3" s="4"/>
    </row>
    <row r="4" spans="2:19">
      <c r="B4" s="1" t="s">
        <v>3</v>
      </c>
      <c r="C4" s="1">
        <v>4.5</v>
      </c>
      <c r="D4" s="1">
        <v>960</v>
      </c>
      <c r="E4" s="2">
        <f t="shared" ref="E4:E6" si="0">SUM(C4/1000*D4)</f>
        <v>4.3199999999999994</v>
      </c>
      <c r="F4" s="3"/>
      <c r="G4" s="1" t="s">
        <v>9</v>
      </c>
      <c r="H4" s="1">
        <v>11</v>
      </c>
      <c r="I4" s="1">
        <v>640</v>
      </c>
      <c r="J4" s="2">
        <f t="shared" ref="J4:J6" si="1">SUM(H4/1000*I4)</f>
        <v>7.0399999999999991</v>
      </c>
      <c r="P4" s="3"/>
      <c r="Q4" s="3"/>
      <c r="R4" s="3"/>
      <c r="S4" s="4"/>
    </row>
    <row r="5" spans="2:19">
      <c r="B5" s="1" t="s">
        <v>1</v>
      </c>
      <c r="C5" s="1">
        <v>1</v>
      </c>
      <c r="D5" s="1">
        <v>18.5</v>
      </c>
      <c r="E5" s="2">
        <f t="shared" si="0"/>
        <v>1.8499999999999999E-2</v>
      </c>
      <c r="F5" s="3"/>
      <c r="G5" s="1" t="s">
        <v>0</v>
      </c>
      <c r="H5" s="1">
        <v>4.5</v>
      </c>
      <c r="I5" s="1">
        <v>71</v>
      </c>
      <c r="J5" s="2">
        <f t="shared" si="1"/>
        <v>0.31949999999999995</v>
      </c>
      <c r="P5" s="3"/>
      <c r="Q5" s="3"/>
      <c r="R5" s="3"/>
      <c r="S5" s="4"/>
    </row>
    <row r="6" spans="2:19">
      <c r="B6" s="1" t="s">
        <v>4</v>
      </c>
      <c r="C6" s="1">
        <v>20.5</v>
      </c>
      <c r="D6" s="1">
        <v>740</v>
      </c>
      <c r="E6" s="2">
        <f t="shared" si="0"/>
        <v>15.17</v>
      </c>
      <c r="F6" s="3"/>
      <c r="G6" s="1" t="s">
        <v>3</v>
      </c>
      <c r="H6" s="1">
        <v>4.5</v>
      </c>
      <c r="I6" s="1">
        <v>960</v>
      </c>
      <c r="J6" s="2">
        <f t="shared" si="1"/>
        <v>4.3199999999999994</v>
      </c>
      <c r="P6" s="3"/>
      <c r="Q6" s="3"/>
      <c r="R6" s="3"/>
      <c r="S6" s="4"/>
    </row>
    <row r="7" spans="2:19">
      <c r="B7" s="1"/>
      <c r="C7" s="1"/>
      <c r="D7" s="1"/>
      <c r="E7" s="2">
        <f>SUM(E3:E6)</f>
        <v>22.0045</v>
      </c>
      <c r="F7" s="3"/>
      <c r="G7" s="1"/>
      <c r="H7" s="1"/>
      <c r="I7" s="1"/>
      <c r="J7" s="2">
        <f>SUM(J3:J6)</f>
        <v>13.704499999999999</v>
      </c>
      <c r="P7" s="3"/>
      <c r="Q7" s="3"/>
      <c r="R7" s="3"/>
      <c r="S7" s="4"/>
    </row>
    <row r="8" spans="2:19">
      <c r="B8" s="1" t="s">
        <v>5</v>
      </c>
      <c r="C8" s="1">
        <v>1</v>
      </c>
      <c r="D8" s="1">
        <v>390</v>
      </c>
      <c r="E8" s="1">
        <f>SUM(C8/1000*D8)</f>
        <v>0.39</v>
      </c>
      <c r="F8" s="3"/>
      <c r="G8" s="1" t="s">
        <v>5</v>
      </c>
      <c r="H8" s="1">
        <v>1</v>
      </c>
      <c r="I8" s="1">
        <v>390</v>
      </c>
      <c r="J8" s="1">
        <f>SUM(H8/1000*I8)</f>
        <v>0.39</v>
      </c>
      <c r="M8" s="3"/>
      <c r="N8" s="3"/>
      <c r="O8" s="3"/>
      <c r="P8" s="4"/>
      <c r="Q8" s="3"/>
      <c r="R8" s="3"/>
      <c r="S8" s="4"/>
    </row>
    <row r="9" spans="2:19">
      <c r="B9" s="1" t="s">
        <v>0</v>
      </c>
      <c r="C9" s="1">
        <v>15</v>
      </c>
      <c r="D9" s="1">
        <v>71</v>
      </c>
      <c r="E9" s="2">
        <f t="shared" ref="E9:E10" si="2">SUM(C9/1000*D9)</f>
        <v>1.0649999999999999</v>
      </c>
      <c r="F9" s="3"/>
      <c r="G9" s="1" t="s">
        <v>0</v>
      </c>
      <c r="H9" s="1">
        <v>15</v>
      </c>
      <c r="I9" s="1">
        <v>71</v>
      </c>
      <c r="J9" s="2">
        <f t="shared" ref="J9:J10" si="3">SUM(H9/1000*I9)</f>
        <v>1.0649999999999999</v>
      </c>
      <c r="L9" s="3"/>
      <c r="M9" s="3"/>
      <c r="N9" s="3"/>
      <c r="O9" s="4"/>
      <c r="P9" s="4"/>
      <c r="Q9" s="3"/>
      <c r="R9" s="3"/>
      <c r="S9" s="4"/>
    </row>
    <row r="10" spans="2:19">
      <c r="B10" s="1" t="s">
        <v>6</v>
      </c>
      <c r="C10" s="1">
        <v>0.05</v>
      </c>
      <c r="D10" s="1">
        <v>7000</v>
      </c>
      <c r="E10" s="2">
        <f t="shared" si="2"/>
        <v>0.35000000000000003</v>
      </c>
      <c r="F10" s="3"/>
      <c r="G10" s="1" t="s">
        <v>6</v>
      </c>
      <c r="H10" s="1">
        <v>0.05</v>
      </c>
      <c r="I10" s="1">
        <v>7000</v>
      </c>
      <c r="J10" s="2">
        <f t="shared" si="3"/>
        <v>0.35000000000000003</v>
      </c>
      <c r="L10" s="3"/>
      <c r="M10" s="3"/>
      <c r="N10" s="3"/>
      <c r="O10" s="4"/>
      <c r="P10" s="4"/>
      <c r="Q10" s="3"/>
      <c r="R10" s="3"/>
      <c r="S10" s="4"/>
    </row>
    <row r="11" spans="2:19">
      <c r="B11" s="1"/>
      <c r="C11" s="1"/>
      <c r="D11" s="1"/>
      <c r="E11" s="2">
        <f>SUM(E8:E10)</f>
        <v>1.8050000000000002</v>
      </c>
      <c r="F11" s="3"/>
      <c r="G11" s="1"/>
      <c r="H11" s="1"/>
      <c r="I11" s="1"/>
      <c r="J11" s="2">
        <f>SUM(J8:J10)</f>
        <v>1.8050000000000002</v>
      </c>
      <c r="L11" s="3"/>
      <c r="M11" s="3"/>
      <c r="N11" s="3"/>
      <c r="O11" s="4"/>
      <c r="P11" s="4"/>
      <c r="Q11" s="3"/>
      <c r="R11" s="3"/>
      <c r="S11" s="3"/>
    </row>
    <row r="12" spans="2:19">
      <c r="B12" s="1" t="s">
        <v>24</v>
      </c>
      <c r="C12" s="1">
        <v>34.5</v>
      </c>
      <c r="D12" s="1">
        <v>78</v>
      </c>
      <c r="E12" s="2">
        <f>SUM(C12/1000*D12)</f>
        <v>2.6910000000000003</v>
      </c>
      <c r="F12" s="3"/>
      <c r="G12" s="1" t="s">
        <v>24</v>
      </c>
      <c r="H12" s="1">
        <v>31</v>
      </c>
      <c r="I12" s="1">
        <v>78</v>
      </c>
      <c r="J12" s="2">
        <f>SUM(H12/1000*I12)</f>
        <v>2.4180000000000001</v>
      </c>
      <c r="L12" s="3"/>
      <c r="M12" s="3"/>
      <c r="N12" s="3"/>
      <c r="O12" s="4"/>
      <c r="P12" s="4"/>
      <c r="Q12" s="3"/>
      <c r="R12" s="3"/>
      <c r="S12" s="4"/>
    </row>
    <row r="13" spans="2:19">
      <c r="B13" s="1"/>
      <c r="C13" s="1"/>
      <c r="D13" s="1"/>
      <c r="E13" s="2"/>
      <c r="F13" s="3"/>
      <c r="G13" s="1"/>
      <c r="H13" s="1"/>
      <c r="I13" s="1"/>
      <c r="J13" s="2"/>
      <c r="L13" s="3"/>
      <c r="M13" s="3"/>
      <c r="N13" s="3"/>
      <c r="O13" s="4"/>
      <c r="P13" s="4"/>
      <c r="Q13" s="3"/>
      <c r="R13" s="3"/>
      <c r="S13" s="3"/>
    </row>
    <row r="14" spans="2:19">
      <c r="B14" s="1"/>
      <c r="C14" s="1"/>
      <c r="D14" s="1"/>
      <c r="E14" s="2">
        <f>SUM(E7+E11+E12)</f>
        <v>26.500499999999999</v>
      </c>
      <c r="F14" s="3"/>
      <c r="G14" s="1" t="s">
        <v>4</v>
      </c>
      <c r="H14" s="1">
        <v>11.58</v>
      </c>
      <c r="I14" s="1">
        <v>740</v>
      </c>
      <c r="J14" s="2">
        <f>SUM(H14/1000*I14)</f>
        <v>8.5692000000000004</v>
      </c>
      <c r="L14" s="3"/>
      <c r="M14" s="3"/>
      <c r="N14" s="3"/>
      <c r="O14" s="3"/>
      <c r="P14" s="3"/>
      <c r="Q14" s="3"/>
      <c r="R14" s="3"/>
      <c r="S14" s="4"/>
    </row>
    <row r="15" spans="2:19">
      <c r="B15" s="28" t="s">
        <v>13</v>
      </c>
      <c r="C15" s="28"/>
      <c r="D15" s="28"/>
      <c r="E15" s="28"/>
      <c r="F15" s="3"/>
      <c r="G15" s="1"/>
      <c r="H15" s="1"/>
      <c r="I15" s="1"/>
      <c r="J15" s="2"/>
      <c r="L15" s="3"/>
      <c r="M15" s="3"/>
      <c r="N15" s="3"/>
      <c r="O15" s="4"/>
      <c r="P15" s="4"/>
      <c r="Q15" s="3"/>
      <c r="R15" s="3"/>
      <c r="S15" s="4"/>
    </row>
    <row r="16" spans="2:19">
      <c r="B16" s="1" t="s">
        <v>22</v>
      </c>
      <c r="C16" s="1">
        <v>32</v>
      </c>
      <c r="D16" s="1">
        <v>62.5</v>
      </c>
      <c r="E16" s="2">
        <f>SUM(C16/1000*D16)</f>
        <v>2</v>
      </c>
      <c r="F16" s="3"/>
      <c r="G16" s="1"/>
      <c r="H16" s="1"/>
      <c r="I16" s="1"/>
      <c r="J16" s="2">
        <f>SUM(J7+J11+J12+J13+J14)</f>
        <v>26.496699999999997</v>
      </c>
      <c r="L16" s="3"/>
      <c r="M16" s="3"/>
      <c r="N16" s="3"/>
      <c r="O16" s="4"/>
      <c r="P16" s="4"/>
      <c r="Q16" s="3"/>
      <c r="R16" s="3"/>
      <c r="S16" s="4"/>
    </row>
    <row r="17" spans="2:19">
      <c r="B17" s="1" t="s">
        <v>23</v>
      </c>
      <c r="C17" s="1">
        <v>13.7</v>
      </c>
      <c r="D17" s="1">
        <v>640</v>
      </c>
      <c r="E17" s="2">
        <f t="shared" ref="E17:E19" si="4">SUM(C17/1000*D17)</f>
        <v>8.7679999999999989</v>
      </c>
      <c r="F17" s="3"/>
      <c r="L17" s="3"/>
      <c r="M17" s="3"/>
      <c r="N17" s="3"/>
      <c r="O17" s="4"/>
      <c r="P17" s="4"/>
      <c r="Q17" s="3"/>
      <c r="R17" s="3"/>
      <c r="S17" s="4"/>
    </row>
    <row r="18" spans="2:19">
      <c r="B18" s="1" t="s">
        <v>0</v>
      </c>
      <c r="C18" s="1">
        <v>4</v>
      </c>
      <c r="D18" s="1">
        <v>71</v>
      </c>
      <c r="E18" s="2">
        <f t="shared" si="4"/>
        <v>0.28400000000000003</v>
      </c>
      <c r="F18" s="3"/>
      <c r="G18" s="25" t="s">
        <v>14</v>
      </c>
      <c r="H18" s="26"/>
      <c r="I18" s="26"/>
      <c r="J18" s="27"/>
      <c r="L18" s="3"/>
      <c r="M18" s="3"/>
      <c r="N18" s="3"/>
      <c r="O18" s="4"/>
      <c r="P18" s="4"/>
    </row>
    <row r="19" spans="2:19">
      <c r="B19" s="1" t="s">
        <v>3</v>
      </c>
      <c r="C19" s="1">
        <v>4</v>
      </c>
      <c r="D19" s="1">
        <v>960</v>
      </c>
      <c r="E19" s="2">
        <f t="shared" si="4"/>
        <v>3.84</v>
      </c>
      <c r="F19" s="3"/>
      <c r="G19" s="1" t="s">
        <v>8</v>
      </c>
      <c r="H19" s="1">
        <v>28</v>
      </c>
      <c r="I19" s="1">
        <v>106.25</v>
      </c>
      <c r="J19" s="2">
        <f>SUM(H19/1000*I19)</f>
        <v>2.9750000000000001</v>
      </c>
      <c r="L19" s="3"/>
      <c r="M19" s="3"/>
      <c r="N19" s="3"/>
      <c r="O19" s="4"/>
      <c r="P19" s="4"/>
    </row>
    <row r="20" spans="2:19">
      <c r="B20" s="1"/>
      <c r="C20" s="1"/>
      <c r="D20" s="1"/>
      <c r="E20" s="2">
        <f>SUM(E16:E19)</f>
        <v>14.891999999999999</v>
      </c>
      <c r="F20" s="3"/>
      <c r="G20" s="1" t="s">
        <v>9</v>
      </c>
      <c r="H20" s="1">
        <v>11.7</v>
      </c>
      <c r="I20" s="1">
        <v>640</v>
      </c>
      <c r="J20" s="2">
        <f t="shared" ref="J20:J22" si="5">SUM(H20/1000*I20)</f>
        <v>7.4879999999999995</v>
      </c>
      <c r="L20" s="3"/>
      <c r="M20" s="3"/>
      <c r="N20" s="3"/>
      <c r="O20" s="4"/>
      <c r="P20" s="4"/>
    </row>
    <row r="21" spans="2:19">
      <c r="B21" s="1" t="s">
        <v>5</v>
      </c>
      <c r="C21" s="1">
        <v>1</v>
      </c>
      <c r="D21" s="1">
        <v>390</v>
      </c>
      <c r="E21" s="1">
        <f>SUM(C21/1000*D21)</f>
        <v>0.39</v>
      </c>
      <c r="F21" s="3"/>
      <c r="G21" s="1" t="s">
        <v>0</v>
      </c>
      <c r="H21" s="1">
        <v>4.5</v>
      </c>
      <c r="I21" s="1">
        <v>71</v>
      </c>
      <c r="J21" s="2">
        <f t="shared" si="5"/>
        <v>0.31949999999999995</v>
      </c>
      <c r="L21" s="3"/>
      <c r="M21" s="3"/>
      <c r="N21" s="3"/>
      <c r="O21" s="4"/>
      <c r="P21" s="4"/>
    </row>
    <row r="22" spans="2:19">
      <c r="B22" s="1" t="s">
        <v>0</v>
      </c>
      <c r="C22" s="1">
        <v>15</v>
      </c>
      <c r="D22" s="1">
        <v>71</v>
      </c>
      <c r="E22" s="2">
        <f t="shared" ref="E22:E23" si="6">SUM(C22/1000*D22)</f>
        <v>1.0649999999999999</v>
      </c>
      <c r="F22" s="3"/>
      <c r="G22" s="1" t="s">
        <v>3</v>
      </c>
      <c r="H22" s="1">
        <v>4.5</v>
      </c>
      <c r="I22" s="1">
        <v>960</v>
      </c>
      <c r="J22" s="2">
        <f t="shared" si="5"/>
        <v>4.3199999999999994</v>
      </c>
      <c r="L22" s="3"/>
      <c r="M22" s="3"/>
      <c r="N22" s="3"/>
      <c r="O22" s="4"/>
      <c r="P22" s="4"/>
    </row>
    <row r="23" spans="2:19">
      <c r="B23" s="1" t="s">
        <v>6</v>
      </c>
      <c r="C23" s="1">
        <v>0.05</v>
      </c>
      <c r="D23" s="1">
        <v>7000</v>
      </c>
      <c r="E23" s="2">
        <f t="shared" si="6"/>
        <v>0.35000000000000003</v>
      </c>
      <c r="F23" s="3"/>
      <c r="G23" s="1"/>
      <c r="H23" s="1"/>
      <c r="I23" s="1"/>
      <c r="J23" s="2"/>
      <c r="L23" s="3"/>
      <c r="M23" s="3"/>
      <c r="N23" s="3"/>
      <c r="O23" s="4"/>
      <c r="P23" s="4"/>
    </row>
    <row r="24" spans="2:19">
      <c r="B24" s="1"/>
      <c r="C24" s="1"/>
      <c r="D24" s="1"/>
      <c r="E24" s="2">
        <f>SUM(E21:E23)</f>
        <v>1.8050000000000002</v>
      </c>
      <c r="F24" s="3"/>
      <c r="G24" s="1"/>
      <c r="H24" s="1"/>
      <c r="I24" s="1"/>
      <c r="J24" s="2">
        <f>SUM(J19:J23)</f>
        <v>15.102499999999999</v>
      </c>
      <c r="L24" s="3"/>
      <c r="M24" s="3"/>
      <c r="N24" s="3"/>
      <c r="O24" s="3"/>
      <c r="P24" s="4"/>
    </row>
    <row r="25" spans="2:19" ht="12" customHeight="1">
      <c r="B25" s="1" t="s">
        <v>24</v>
      </c>
      <c r="C25" s="1">
        <v>27.2</v>
      </c>
      <c r="D25" s="1">
        <v>78</v>
      </c>
      <c r="E25" s="2">
        <f>SUM(C25/1000*D25)</f>
        <v>2.1215999999999999</v>
      </c>
      <c r="F25" s="3"/>
      <c r="G25" s="1" t="s">
        <v>5</v>
      </c>
      <c r="H25" s="1">
        <v>1</v>
      </c>
      <c r="I25" s="1">
        <v>390</v>
      </c>
      <c r="J25" s="1">
        <f>SUM(H25/1000*I25)</f>
        <v>0.39</v>
      </c>
      <c r="L25" s="3"/>
      <c r="M25" s="3"/>
      <c r="N25" s="3"/>
      <c r="O25" s="4"/>
      <c r="P25" s="4"/>
      <c r="Q25" s="3"/>
    </row>
    <row r="26" spans="2:19" ht="11.25" customHeight="1">
      <c r="B26" s="22" t="s">
        <v>3</v>
      </c>
      <c r="C26" s="22">
        <v>8</v>
      </c>
      <c r="D26" s="22">
        <v>960</v>
      </c>
      <c r="E26" s="2">
        <f>SUM(C26/1000*D26)</f>
        <v>7.68</v>
      </c>
      <c r="F26" s="3"/>
      <c r="G26" s="1" t="s">
        <v>0</v>
      </c>
      <c r="H26" s="1">
        <v>15</v>
      </c>
      <c r="I26" s="1">
        <v>71</v>
      </c>
      <c r="J26" s="2">
        <f t="shared" ref="J26:J27" si="7">SUM(H26/1000*I26)</f>
        <v>1.0649999999999999</v>
      </c>
      <c r="L26" s="3"/>
      <c r="M26" s="3"/>
      <c r="N26" s="3"/>
      <c r="O26" s="3"/>
      <c r="P26" s="4"/>
      <c r="Q26" s="3"/>
    </row>
    <row r="27" spans="2:19" ht="12.75" customHeight="1">
      <c r="B27" s="1"/>
      <c r="C27" s="1"/>
      <c r="D27" s="1"/>
      <c r="E27" s="2">
        <f>SUM(E20+E24+E25+E26)</f>
        <v>26.4986</v>
      </c>
      <c r="F27" s="3"/>
      <c r="G27" s="1" t="s">
        <v>6</v>
      </c>
      <c r="H27" s="1">
        <v>0.05</v>
      </c>
      <c r="I27" s="1">
        <v>7000</v>
      </c>
      <c r="J27" s="2">
        <f t="shared" si="7"/>
        <v>0.35000000000000003</v>
      </c>
      <c r="L27" s="3"/>
      <c r="M27" s="3"/>
      <c r="N27" s="3"/>
      <c r="O27" s="4"/>
      <c r="P27" s="4"/>
      <c r="Q27" s="3"/>
    </row>
    <row r="28" spans="2:19">
      <c r="B28" s="1"/>
      <c r="C28" s="1"/>
      <c r="D28" s="1"/>
      <c r="E28" s="2"/>
      <c r="F28" s="3"/>
      <c r="G28" s="1"/>
      <c r="H28" s="1"/>
      <c r="I28" s="1"/>
      <c r="J28" s="2">
        <f>SUM(J25:J27)</f>
        <v>1.8050000000000002</v>
      </c>
      <c r="L28" s="3"/>
      <c r="M28" s="3"/>
      <c r="N28" s="3"/>
      <c r="O28" s="4"/>
      <c r="P28" s="4"/>
      <c r="Q28" s="3"/>
    </row>
    <row r="29" spans="2:19">
      <c r="B29" s="1"/>
      <c r="C29" s="1"/>
      <c r="D29" s="1"/>
      <c r="E29" s="2"/>
      <c r="F29" s="3"/>
      <c r="G29" s="1" t="s">
        <v>24</v>
      </c>
      <c r="H29" s="1">
        <v>30</v>
      </c>
      <c r="I29" s="1">
        <v>78</v>
      </c>
      <c r="J29" s="2">
        <f>SUM(H29/1000*I29)</f>
        <v>2.34</v>
      </c>
      <c r="L29" s="3"/>
      <c r="M29" s="3"/>
      <c r="N29" s="3"/>
      <c r="O29" s="4"/>
      <c r="P29" s="3"/>
      <c r="Q29" s="3"/>
    </row>
    <row r="30" spans="2:19" ht="12" customHeight="1">
      <c r="B30" s="1"/>
      <c r="C30" s="1"/>
      <c r="D30" s="1"/>
      <c r="E30" s="2"/>
      <c r="F30" s="3"/>
      <c r="G30" s="1" t="s">
        <v>31</v>
      </c>
      <c r="H30" s="1"/>
      <c r="I30" s="1"/>
      <c r="J30" s="2">
        <v>7.25</v>
      </c>
      <c r="L30" s="3"/>
      <c r="M30" s="3"/>
      <c r="N30" s="3"/>
      <c r="O30" s="4"/>
      <c r="P30" s="4"/>
      <c r="Q30" s="3"/>
    </row>
    <row r="31" spans="2:19">
      <c r="B31" s="1"/>
      <c r="C31" s="1"/>
      <c r="D31" s="1"/>
      <c r="E31" s="2"/>
      <c r="F31" s="3"/>
      <c r="G31" s="1"/>
      <c r="H31" s="1"/>
      <c r="I31" s="1"/>
      <c r="J31" s="2">
        <f>SUM(J24+J28+J29+J30)</f>
        <v>26.497499999999999</v>
      </c>
      <c r="L31" s="3"/>
      <c r="M31" s="3"/>
      <c r="N31" s="3"/>
      <c r="O31" s="4"/>
      <c r="P31" s="3"/>
      <c r="Q31" s="3"/>
    </row>
    <row r="32" spans="2:19">
      <c r="B32" s="1"/>
      <c r="C32" s="1"/>
      <c r="D32" s="1"/>
      <c r="E32" s="2"/>
      <c r="F32" s="3"/>
      <c r="G32" s="1"/>
      <c r="H32" s="1"/>
      <c r="I32" s="1"/>
      <c r="J32" s="2"/>
      <c r="L32" s="3"/>
      <c r="M32" s="3"/>
      <c r="N32" s="3"/>
      <c r="O32" s="4"/>
      <c r="P32" s="4"/>
      <c r="Q32" s="3"/>
    </row>
    <row r="33" spans="2:17">
      <c r="B33" s="8"/>
      <c r="C33" s="8"/>
      <c r="D33" s="8"/>
      <c r="E33" s="9"/>
      <c r="F33" s="3"/>
      <c r="G33" s="14"/>
      <c r="H33" s="14"/>
      <c r="I33" s="14"/>
      <c r="J33" s="15"/>
      <c r="L33" s="18"/>
      <c r="M33" s="18"/>
      <c r="N33" s="18"/>
      <c r="O33" s="19"/>
      <c r="P33" s="4"/>
      <c r="Q33" s="3"/>
    </row>
    <row r="34" spans="2:17">
      <c r="B34" s="30" t="s">
        <v>10</v>
      </c>
      <c r="C34" s="31"/>
      <c r="D34" s="31"/>
      <c r="E34" s="32"/>
      <c r="F34" s="3"/>
      <c r="G34" s="3"/>
      <c r="H34" s="3"/>
      <c r="I34" s="3"/>
      <c r="J34" s="4"/>
      <c r="L34" s="20"/>
      <c r="M34" s="20"/>
      <c r="N34" s="20"/>
      <c r="O34" s="21"/>
      <c r="P34" s="4"/>
    </row>
    <row r="35" spans="2:17">
      <c r="B35" s="1" t="s">
        <v>26</v>
      </c>
      <c r="C35" s="1">
        <v>64.900000000000006</v>
      </c>
      <c r="D35" s="1">
        <v>230</v>
      </c>
      <c r="E35" s="2">
        <f>SUM(C35/1000*D35)</f>
        <v>14.927</v>
      </c>
      <c r="F35" s="3"/>
      <c r="G35" s="3"/>
      <c r="H35" s="3"/>
      <c r="I35" s="3"/>
      <c r="J35" s="4"/>
      <c r="L35" s="3"/>
      <c r="M35" s="3"/>
      <c r="N35" s="3"/>
      <c r="O35" s="4"/>
      <c r="P35" s="4"/>
    </row>
    <row r="36" spans="2:17">
      <c r="B36" s="1" t="s">
        <v>27</v>
      </c>
      <c r="C36" s="1">
        <v>85.6</v>
      </c>
      <c r="D36" s="1">
        <v>60</v>
      </c>
      <c r="E36" s="2">
        <f t="shared" ref="E36:E39" si="8">SUM(C36/1000*D36)</f>
        <v>5.1360000000000001</v>
      </c>
      <c r="F36" s="3"/>
      <c r="G36" s="3"/>
      <c r="H36" s="3"/>
      <c r="I36" s="3"/>
      <c r="J36" s="4"/>
      <c r="L36" s="24"/>
      <c r="M36" s="24"/>
      <c r="N36" s="24"/>
      <c r="O36" s="24"/>
      <c r="P36" s="4"/>
    </row>
    <row r="37" spans="2:17" ht="12.75" customHeight="1">
      <c r="B37" s="1" t="s">
        <v>25</v>
      </c>
      <c r="C37" s="1">
        <v>14</v>
      </c>
      <c r="D37" s="1">
        <v>40</v>
      </c>
      <c r="E37" s="2">
        <f t="shared" si="8"/>
        <v>0.56000000000000005</v>
      </c>
      <c r="F37" s="3"/>
      <c r="G37" s="24"/>
      <c r="H37" s="24"/>
      <c r="I37" s="24"/>
      <c r="J37" s="24"/>
      <c r="L37" s="3"/>
      <c r="M37" s="3"/>
      <c r="N37" s="3"/>
      <c r="O37" s="4"/>
    </row>
    <row r="38" spans="2:17" ht="11.25" customHeight="1">
      <c r="B38" s="1" t="s">
        <v>28</v>
      </c>
      <c r="C38" s="1">
        <v>1.7</v>
      </c>
      <c r="D38" s="1">
        <v>150</v>
      </c>
      <c r="E38" s="2">
        <f t="shared" si="8"/>
        <v>0.255</v>
      </c>
      <c r="F38" s="3"/>
      <c r="G38" s="3"/>
      <c r="H38" s="3"/>
      <c r="I38" s="3"/>
      <c r="J38" s="4"/>
      <c r="K38" s="3"/>
      <c r="L38" s="3"/>
      <c r="M38" s="3"/>
      <c r="N38" s="4"/>
      <c r="O38" s="4"/>
    </row>
    <row r="39" spans="2:17" ht="12.75" customHeight="1">
      <c r="B39" s="1" t="s">
        <v>29</v>
      </c>
      <c r="C39" s="1">
        <v>8</v>
      </c>
      <c r="D39" s="1">
        <v>46</v>
      </c>
      <c r="E39" s="2">
        <f t="shared" si="8"/>
        <v>0.36799999999999999</v>
      </c>
      <c r="F39" s="3"/>
      <c r="G39" s="3"/>
      <c r="H39" s="3"/>
      <c r="I39" s="3"/>
      <c r="J39" s="4"/>
      <c r="K39" s="3"/>
      <c r="L39" s="3"/>
      <c r="M39" s="4"/>
      <c r="N39" s="4"/>
      <c r="O39" s="4"/>
    </row>
    <row r="40" spans="2:17" ht="12" customHeight="1">
      <c r="B40" s="1" t="s">
        <v>20</v>
      </c>
      <c r="C40" s="1">
        <v>2.6</v>
      </c>
      <c r="D40" s="1">
        <v>157.61000000000001</v>
      </c>
      <c r="E40" s="2">
        <f>SUM(C40/1000*D40)</f>
        <v>0.40978600000000004</v>
      </c>
      <c r="F40" s="3"/>
      <c r="G40" s="3"/>
      <c r="H40" s="3"/>
      <c r="I40" s="3"/>
      <c r="J40" s="4"/>
      <c r="K40" s="3"/>
      <c r="L40" s="3"/>
      <c r="M40" s="4"/>
      <c r="N40" s="4"/>
      <c r="O40" s="4"/>
    </row>
    <row r="41" spans="2:17" ht="10.5" customHeight="1">
      <c r="B41" s="1" t="s">
        <v>30</v>
      </c>
      <c r="C41" s="1">
        <v>0.8</v>
      </c>
      <c r="D41" s="1">
        <v>45</v>
      </c>
      <c r="E41" s="2">
        <f t="shared" ref="E41:E42" si="9">SUM(C41/1000*D41)</f>
        <v>3.6000000000000004E-2</v>
      </c>
      <c r="F41" s="3"/>
      <c r="G41" s="3"/>
      <c r="H41" s="3"/>
      <c r="I41" s="3"/>
      <c r="J41" s="4"/>
      <c r="K41" s="3"/>
      <c r="L41" s="3"/>
      <c r="M41" s="4"/>
      <c r="N41" s="4"/>
      <c r="O41" s="4"/>
    </row>
    <row r="42" spans="2:17" ht="12" customHeight="1">
      <c r="B42" s="1" t="s">
        <v>1</v>
      </c>
      <c r="C42" s="1">
        <v>0.9</v>
      </c>
      <c r="D42" s="1">
        <v>18.5</v>
      </c>
      <c r="E42" s="1">
        <f t="shared" si="9"/>
        <v>1.6649999999999998E-2</v>
      </c>
      <c r="F42" s="3"/>
      <c r="G42" s="3"/>
      <c r="H42" s="3"/>
      <c r="I42" s="3"/>
      <c r="J42" s="4"/>
      <c r="K42" s="3"/>
      <c r="L42" s="3"/>
      <c r="M42" s="4"/>
      <c r="N42" s="4"/>
      <c r="O42" s="4"/>
    </row>
    <row r="43" spans="2:17" ht="12.75" customHeight="1">
      <c r="B43" s="1"/>
      <c r="C43" s="1"/>
      <c r="D43" s="1"/>
      <c r="E43" s="2">
        <f>SUM(E35:E42)</f>
        <v>21.708435999999995</v>
      </c>
      <c r="F43" s="3"/>
      <c r="G43" s="3"/>
      <c r="H43" s="3"/>
      <c r="I43" s="3"/>
      <c r="J43" s="3"/>
      <c r="K43" s="3"/>
      <c r="L43" s="3"/>
      <c r="M43" s="4"/>
      <c r="N43" s="3"/>
      <c r="O43" s="3"/>
    </row>
    <row r="44" spans="2:17" ht="13.5" customHeight="1">
      <c r="B44" s="1" t="s">
        <v>5</v>
      </c>
      <c r="C44" s="1">
        <v>1</v>
      </c>
      <c r="D44" s="1">
        <v>390</v>
      </c>
      <c r="E44" s="1">
        <f>SUM(C44/1000*D44)</f>
        <v>0.39</v>
      </c>
      <c r="F44" s="3"/>
      <c r="G44" s="3"/>
      <c r="H44" s="3"/>
      <c r="I44" s="3"/>
      <c r="J44" s="4"/>
      <c r="K44" s="3"/>
      <c r="L44" s="3"/>
      <c r="M44" s="3"/>
      <c r="N44" s="4"/>
      <c r="O44" s="4"/>
    </row>
    <row r="45" spans="2:17">
      <c r="B45" s="1" t="s">
        <v>0</v>
      </c>
      <c r="C45" s="1">
        <v>15</v>
      </c>
      <c r="D45" s="1">
        <v>71</v>
      </c>
      <c r="E45" s="2">
        <f t="shared" ref="E45:E46" si="10">SUM(C45/1000*D45)</f>
        <v>1.0649999999999999</v>
      </c>
      <c r="F45" s="3"/>
      <c r="G45" s="3"/>
      <c r="H45" s="3"/>
      <c r="I45" s="3"/>
      <c r="J45" s="4"/>
      <c r="K45" s="3"/>
      <c r="L45" s="3"/>
      <c r="M45" s="4"/>
      <c r="N45" s="4"/>
      <c r="O45" s="3"/>
    </row>
    <row r="46" spans="2:17">
      <c r="B46" s="1" t="s">
        <v>6</v>
      </c>
      <c r="C46" s="1">
        <v>0.05</v>
      </c>
      <c r="D46" s="1">
        <v>7000</v>
      </c>
      <c r="E46" s="2">
        <f t="shared" si="10"/>
        <v>0.35000000000000003</v>
      </c>
      <c r="G46" s="3"/>
      <c r="H46" s="3"/>
      <c r="I46" s="3"/>
      <c r="J46" s="4"/>
      <c r="K46" s="3"/>
      <c r="L46" s="3"/>
      <c r="M46" s="4"/>
      <c r="N46" s="4"/>
      <c r="O46" s="4"/>
    </row>
    <row r="47" spans="2:17">
      <c r="B47" s="1"/>
      <c r="C47" s="1"/>
      <c r="D47" s="1"/>
      <c r="E47" s="2">
        <f>SUM(E44:E46)</f>
        <v>1.8050000000000002</v>
      </c>
      <c r="G47" s="3"/>
      <c r="H47" s="3"/>
      <c r="I47" s="3"/>
      <c r="J47" s="4"/>
      <c r="K47" s="3"/>
      <c r="L47" s="3"/>
      <c r="M47" s="4"/>
      <c r="N47" s="4"/>
      <c r="O47" s="4"/>
    </row>
    <row r="48" spans="2:17">
      <c r="B48" s="1" t="s">
        <v>7</v>
      </c>
      <c r="C48" s="1">
        <v>47.4</v>
      </c>
      <c r="D48" s="1">
        <v>63</v>
      </c>
      <c r="E48" s="2">
        <f>SUM(C48/1000*D48)</f>
        <v>2.9861999999999997</v>
      </c>
      <c r="G48" s="23"/>
      <c r="H48" s="23"/>
      <c r="I48" s="23"/>
      <c r="J48" s="4"/>
      <c r="K48" s="3"/>
      <c r="L48" s="3"/>
      <c r="M48" s="4"/>
      <c r="N48" s="4"/>
      <c r="O48" s="4"/>
    </row>
    <row r="49" spans="2:18">
      <c r="B49" s="1"/>
      <c r="C49" s="1"/>
      <c r="D49" s="1"/>
      <c r="E49" s="2"/>
      <c r="G49" s="3"/>
      <c r="H49" s="3"/>
      <c r="I49" s="3"/>
      <c r="J49" s="4"/>
      <c r="K49" s="3"/>
      <c r="L49" s="3"/>
      <c r="M49" s="4"/>
      <c r="N49" s="4"/>
      <c r="O49" s="17"/>
    </row>
    <row r="50" spans="2:18">
      <c r="B50" s="1"/>
      <c r="C50" s="1"/>
      <c r="D50" s="1"/>
      <c r="E50" s="2">
        <f>SUM(E43+E47+E48)</f>
        <v>26.499635999999995</v>
      </c>
      <c r="G50" s="3"/>
      <c r="H50" s="3"/>
      <c r="I50" s="3"/>
      <c r="J50" s="4"/>
      <c r="K50" s="3"/>
      <c r="L50" s="3"/>
      <c r="M50" s="4"/>
      <c r="N50" s="3"/>
      <c r="O50" s="3"/>
      <c r="P50" s="3"/>
      <c r="Q50" s="3"/>
      <c r="R50" s="3"/>
    </row>
    <row r="51" spans="2:18">
      <c r="B51" s="1"/>
      <c r="C51" s="1"/>
      <c r="D51" s="1"/>
      <c r="E51" s="2"/>
      <c r="G51" s="3"/>
      <c r="H51" s="3"/>
      <c r="I51" s="3"/>
      <c r="J51" s="3"/>
      <c r="K51" s="3"/>
      <c r="L51" s="3"/>
      <c r="M51" s="4"/>
      <c r="N51" s="3"/>
      <c r="O51" s="3"/>
      <c r="P51" s="3"/>
      <c r="Q51" s="3"/>
      <c r="R51" s="3"/>
    </row>
    <row r="52" spans="2:18">
      <c r="B52" s="1"/>
      <c r="C52" s="1"/>
      <c r="D52" s="1"/>
      <c r="E52" s="2"/>
      <c r="G52" s="3"/>
      <c r="H52" s="3"/>
      <c r="I52" s="3"/>
      <c r="J52" s="3"/>
      <c r="K52" s="3"/>
      <c r="L52" s="3"/>
      <c r="M52" s="4"/>
      <c r="N52" s="3"/>
      <c r="O52" s="3"/>
      <c r="P52" s="4"/>
      <c r="Q52" s="3"/>
      <c r="R52" s="3"/>
    </row>
    <row r="53" spans="2:18">
      <c r="B53" s="6"/>
      <c r="C53" s="6"/>
      <c r="D53" s="6"/>
      <c r="E53" s="7"/>
      <c r="F53" t="s">
        <v>34</v>
      </c>
      <c r="G53" s="3"/>
      <c r="H53" s="3"/>
      <c r="I53" s="3"/>
      <c r="J53" s="3"/>
      <c r="L53" s="3"/>
      <c r="M53" s="3"/>
      <c r="N53" s="3"/>
      <c r="O53" s="4"/>
      <c r="P53" s="4"/>
      <c r="Q53" s="3"/>
      <c r="R53" s="3"/>
    </row>
    <row r="54" spans="2:18">
      <c r="B54" s="25" t="s">
        <v>15</v>
      </c>
      <c r="C54" s="26"/>
      <c r="D54" s="26"/>
      <c r="E54" s="27"/>
      <c r="F54" s="3"/>
      <c r="G54" s="25" t="s">
        <v>18</v>
      </c>
      <c r="H54" s="26"/>
      <c r="I54" s="26"/>
      <c r="J54" s="27"/>
      <c r="L54" s="3"/>
      <c r="M54" s="3"/>
      <c r="N54" s="3"/>
      <c r="O54" s="4"/>
      <c r="P54" s="4"/>
      <c r="Q54" s="3"/>
      <c r="R54" s="3"/>
    </row>
    <row r="55" spans="2:18">
      <c r="B55" s="1" t="s">
        <v>2</v>
      </c>
      <c r="C55" s="1">
        <v>52</v>
      </c>
      <c r="D55" s="1">
        <v>48</v>
      </c>
      <c r="E55" s="2">
        <f>SUM(C55/1000*D55)</f>
        <v>2.496</v>
      </c>
      <c r="F55" s="3"/>
      <c r="G55" s="1" t="s">
        <v>32</v>
      </c>
      <c r="H55" s="1">
        <v>27.9</v>
      </c>
      <c r="I55" s="1">
        <v>64.28</v>
      </c>
      <c r="J55" s="2">
        <f>SUM(H55/1000*I55)</f>
        <v>1.7934119999999998</v>
      </c>
      <c r="L55" s="3"/>
      <c r="M55" s="3"/>
      <c r="N55" s="3"/>
      <c r="O55" s="4"/>
      <c r="P55" s="4"/>
      <c r="Q55" s="3"/>
      <c r="R55" s="3"/>
    </row>
    <row r="56" spans="2:18">
      <c r="B56" s="1" t="s">
        <v>3</v>
      </c>
      <c r="C56" s="1">
        <v>4.5</v>
      </c>
      <c r="D56" s="1">
        <v>960</v>
      </c>
      <c r="E56" s="2">
        <f t="shared" ref="E56:E58" si="11">SUM(C56/1000*D56)</f>
        <v>4.3199999999999994</v>
      </c>
      <c r="F56" s="3"/>
      <c r="G56" s="1" t="s">
        <v>23</v>
      </c>
      <c r="H56" s="1">
        <v>12.6</v>
      </c>
      <c r="I56" s="1">
        <v>640</v>
      </c>
      <c r="J56" s="2">
        <f t="shared" ref="J56:J58" si="12">SUM(H56/1000*I56)</f>
        <v>8.0640000000000001</v>
      </c>
      <c r="L56" s="3"/>
      <c r="M56" s="3"/>
      <c r="N56" s="3"/>
      <c r="O56" s="4"/>
      <c r="P56" s="4"/>
      <c r="Q56" s="3"/>
      <c r="R56" s="3"/>
    </row>
    <row r="57" spans="2:18">
      <c r="B57" s="1" t="s">
        <v>1</v>
      </c>
      <c r="C57" s="1">
        <v>1</v>
      </c>
      <c r="D57" s="1">
        <v>18.5</v>
      </c>
      <c r="E57" s="2">
        <f t="shared" si="11"/>
        <v>1.8499999999999999E-2</v>
      </c>
      <c r="F57" s="3"/>
      <c r="G57" s="1" t="s">
        <v>0</v>
      </c>
      <c r="H57" s="1">
        <v>4.5</v>
      </c>
      <c r="I57" s="1">
        <v>71</v>
      </c>
      <c r="J57" s="2">
        <f t="shared" si="12"/>
        <v>0.31949999999999995</v>
      </c>
      <c r="L57" s="3"/>
      <c r="M57" s="3"/>
      <c r="N57" s="3"/>
      <c r="O57" s="4"/>
      <c r="P57" s="3"/>
      <c r="Q57" s="3"/>
      <c r="R57" s="3"/>
    </row>
    <row r="58" spans="2:18">
      <c r="B58" s="1" t="s">
        <v>4</v>
      </c>
      <c r="C58" s="1">
        <v>20.5</v>
      </c>
      <c r="D58" s="1">
        <v>740</v>
      </c>
      <c r="E58" s="2">
        <f t="shared" si="11"/>
        <v>15.17</v>
      </c>
      <c r="F58" s="3"/>
      <c r="G58" s="1" t="s">
        <v>3</v>
      </c>
      <c r="H58" s="1">
        <v>4.5</v>
      </c>
      <c r="I58" s="1">
        <v>960</v>
      </c>
      <c r="J58" s="2">
        <f t="shared" si="12"/>
        <v>4.3199999999999994</v>
      </c>
      <c r="L58" s="3"/>
      <c r="M58" s="3"/>
      <c r="N58" s="3"/>
      <c r="O58" s="4"/>
      <c r="P58" s="4"/>
      <c r="Q58" s="3"/>
      <c r="R58" s="3"/>
    </row>
    <row r="59" spans="2:18">
      <c r="B59" s="1"/>
      <c r="C59" s="1"/>
      <c r="D59" s="1"/>
      <c r="E59" s="2">
        <f>SUM(E55:E58)</f>
        <v>22.0045</v>
      </c>
      <c r="F59" s="3"/>
      <c r="G59" s="1"/>
      <c r="H59" s="1"/>
      <c r="I59" s="1"/>
      <c r="J59" s="2">
        <f>SUM(J55:J58)</f>
        <v>14.496911999999998</v>
      </c>
      <c r="L59" s="3"/>
      <c r="M59" s="3"/>
      <c r="N59" s="3"/>
      <c r="O59" s="3"/>
      <c r="P59" s="3"/>
      <c r="Q59" s="3"/>
      <c r="R59" s="3"/>
    </row>
    <row r="60" spans="2:18">
      <c r="B60" s="1" t="s">
        <v>5</v>
      </c>
      <c r="C60" s="1">
        <v>1</v>
      </c>
      <c r="D60" s="1">
        <v>390</v>
      </c>
      <c r="E60" s="1">
        <f>SUM(C60/1000*D60)</f>
        <v>0.39</v>
      </c>
      <c r="F60" s="3"/>
      <c r="G60" s="1" t="s">
        <v>5</v>
      </c>
      <c r="H60" s="1">
        <v>1</v>
      </c>
      <c r="I60" s="1">
        <v>390</v>
      </c>
      <c r="J60" s="1">
        <f>SUM(H60/1000*I60)</f>
        <v>0.39</v>
      </c>
      <c r="L60" s="3"/>
      <c r="M60" s="3"/>
      <c r="N60" s="3"/>
      <c r="O60" s="4"/>
      <c r="P60" s="4"/>
      <c r="Q60" s="3"/>
      <c r="R60" s="3"/>
    </row>
    <row r="61" spans="2:18">
      <c r="B61" s="1" t="s">
        <v>0</v>
      </c>
      <c r="C61" s="1">
        <v>15</v>
      </c>
      <c r="D61" s="1">
        <v>71</v>
      </c>
      <c r="E61" s="2">
        <f t="shared" ref="E61:E62" si="13">SUM(C61/1000*D61)</f>
        <v>1.0649999999999999</v>
      </c>
      <c r="F61" s="3"/>
      <c r="G61" s="1" t="s">
        <v>0</v>
      </c>
      <c r="H61" s="1">
        <v>15</v>
      </c>
      <c r="I61" s="1">
        <v>71</v>
      </c>
      <c r="J61" s="2">
        <f t="shared" ref="J61:J62" si="14">SUM(H61/1000*I61)</f>
        <v>1.0649999999999999</v>
      </c>
      <c r="L61" s="3"/>
      <c r="M61" s="3"/>
      <c r="N61" s="3"/>
      <c r="O61" s="3"/>
      <c r="P61" s="4"/>
      <c r="Q61" s="3"/>
      <c r="R61" s="3"/>
    </row>
    <row r="62" spans="2:18">
      <c r="B62" s="1" t="s">
        <v>6</v>
      </c>
      <c r="C62" s="1">
        <v>0.05</v>
      </c>
      <c r="D62" s="1">
        <v>7000</v>
      </c>
      <c r="E62" s="2">
        <f t="shared" si="13"/>
        <v>0.35000000000000003</v>
      </c>
      <c r="F62" s="3"/>
      <c r="G62" s="1" t="s">
        <v>6</v>
      </c>
      <c r="H62" s="1">
        <v>0.05</v>
      </c>
      <c r="I62" s="1">
        <v>7000</v>
      </c>
      <c r="J62" s="2">
        <f t="shared" si="14"/>
        <v>0.35000000000000003</v>
      </c>
      <c r="L62" s="3"/>
      <c r="M62" s="3"/>
      <c r="N62" s="3"/>
      <c r="O62" s="4"/>
      <c r="P62" s="4"/>
      <c r="Q62" s="3"/>
      <c r="R62" s="3"/>
    </row>
    <row r="63" spans="2:18">
      <c r="B63" s="1"/>
      <c r="C63" s="1"/>
      <c r="D63" s="1"/>
      <c r="E63" s="2">
        <f>SUM(E60:E62)</f>
        <v>1.8050000000000002</v>
      </c>
      <c r="F63" s="3"/>
      <c r="G63" s="1"/>
      <c r="H63" s="1"/>
      <c r="I63" s="1"/>
      <c r="J63" s="2">
        <f>SUM(J60:J62)</f>
        <v>1.8050000000000002</v>
      </c>
      <c r="L63" s="3"/>
      <c r="M63" s="3"/>
      <c r="N63" s="3"/>
      <c r="O63" s="4"/>
      <c r="P63" s="4"/>
      <c r="Q63" s="3"/>
      <c r="R63" s="3"/>
    </row>
    <row r="64" spans="2:18">
      <c r="B64" s="1" t="s">
        <v>24</v>
      </c>
      <c r="C64" s="1">
        <v>34.5</v>
      </c>
      <c r="D64" s="1">
        <v>78</v>
      </c>
      <c r="E64" s="2">
        <f>SUM(C64/1000*D64)</f>
        <v>2.6910000000000003</v>
      </c>
      <c r="F64" s="3"/>
      <c r="G64" s="1" t="s">
        <v>24</v>
      </c>
      <c r="H64" s="1">
        <v>30</v>
      </c>
      <c r="I64" s="1">
        <v>78</v>
      </c>
      <c r="J64" s="2">
        <f>SUM(H64/1000*I64)</f>
        <v>2.34</v>
      </c>
      <c r="L64" s="3"/>
      <c r="M64" s="3"/>
      <c r="N64" s="3"/>
      <c r="O64" s="3"/>
      <c r="P64" s="17"/>
      <c r="Q64" s="3"/>
      <c r="R64" s="3"/>
    </row>
    <row r="65" spans="2:21" ht="12.75" customHeight="1">
      <c r="B65" s="1"/>
      <c r="C65" s="1"/>
      <c r="D65" s="1"/>
      <c r="E65" s="2"/>
      <c r="F65" s="3"/>
      <c r="G65" s="1" t="s">
        <v>31</v>
      </c>
      <c r="H65" s="1"/>
      <c r="I65" s="1"/>
      <c r="J65" s="2">
        <v>7.86</v>
      </c>
      <c r="L65" s="3"/>
      <c r="M65" s="3"/>
      <c r="N65" s="3"/>
      <c r="O65" s="4"/>
      <c r="P65" s="3"/>
      <c r="Q65" s="3"/>
      <c r="R65" s="3"/>
    </row>
    <row r="66" spans="2:21" ht="13.5" customHeight="1">
      <c r="B66" s="1"/>
      <c r="C66" s="1"/>
      <c r="D66" s="1"/>
      <c r="E66" s="2">
        <f>SUM(E59+E63+E64)</f>
        <v>26.500499999999999</v>
      </c>
      <c r="F66" s="3"/>
      <c r="G66" s="1"/>
      <c r="H66" s="1"/>
      <c r="I66" s="1"/>
      <c r="J66" s="2">
        <f>SUM(J59+J63+J64+J65)</f>
        <v>26.501911999999997</v>
      </c>
      <c r="L66" s="3"/>
      <c r="M66" s="3"/>
      <c r="N66" s="3"/>
      <c r="O66" s="4"/>
      <c r="P66" s="3"/>
      <c r="Q66" s="3"/>
      <c r="R66" s="3"/>
    </row>
    <row r="67" spans="2:21" ht="12.75" customHeight="1">
      <c r="B67" s="1"/>
      <c r="C67" s="1"/>
      <c r="D67" s="1"/>
      <c r="E67" s="2"/>
      <c r="F67" s="3"/>
      <c r="G67" s="1"/>
      <c r="H67" s="1"/>
      <c r="I67" s="1"/>
      <c r="J67" s="2"/>
      <c r="L67" s="24"/>
      <c r="M67" s="24"/>
      <c r="N67" s="24"/>
      <c r="O67" s="24"/>
      <c r="P67" s="20"/>
      <c r="Q67" s="20"/>
      <c r="R67" s="20"/>
    </row>
    <row r="68" spans="2:21" ht="12.75" customHeight="1">
      <c r="B68" s="1"/>
      <c r="C68" s="1"/>
      <c r="D68" s="1"/>
      <c r="E68" s="2"/>
      <c r="F68" s="3"/>
      <c r="G68" s="1"/>
      <c r="H68" s="1"/>
      <c r="I68" s="1"/>
      <c r="J68" s="2"/>
      <c r="L68" s="3"/>
      <c r="M68" s="3"/>
      <c r="N68" s="3"/>
      <c r="O68" s="4"/>
      <c r="P68" s="4"/>
      <c r="Q68" s="3"/>
      <c r="R68" s="4"/>
      <c r="S68" s="3"/>
      <c r="T68" s="3"/>
      <c r="U68" s="3"/>
    </row>
    <row r="69" spans="2:21" ht="11.25" customHeight="1">
      <c r="B69" s="12"/>
      <c r="C69" s="12"/>
      <c r="D69" s="12"/>
      <c r="E69" s="12"/>
      <c r="F69" s="3"/>
      <c r="G69" s="25" t="s">
        <v>19</v>
      </c>
      <c r="H69" s="26"/>
      <c r="I69" s="26"/>
      <c r="J69" s="27"/>
      <c r="L69" s="3"/>
      <c r="M69" s="3"/>
      <c r="N69" s="3"/>
      <c r="O69" s="4"/>
      <c r="P69" s="4"/>
      <c r="Q69" s="3"/>
      <c r="R69" s="4"/>
      <c r="S69" s="3"/>
      <c r="T69" s="3"/>
      <c r="U69" s="3"/>
    </row>
    <row r="70" spans="2:21" ht="12.75" customHeight="1">
      <c r="B70" s="1"/>
      <c r="C70" s="1"/>
      <c r="D70" s="1"/>
      <c r="E70" s="2"/>
      <c r="F70" s="3"/>
      <c r="G70" s="1" t="s">
        <v>22</v>
      </c>
      <c r="H70" s="1">
        <v>32</v>
      </c>
      <c r="I70" s="1">
        <v>62.5</v>
      </c>
      <c r="J70" s="2">
        <f>SUM(H70/1000*I70)</f>
        <v>2</v>
      </c>
      <c r="L70" s="3"/>
      <c r="M70" s="3"/>
      <c r="N70" s="3"/>
      <c r="O70" s="3"/>
      <c r="P70" s="4"/>
      <c r="Q70" s="3"/>
      <c r="R70" s="4"/>
      <c r="S70" s="3"/>
      <c r="T70" s="3"/>
      <c r="U70" s="3"/>
    </row>
    <row r="71" spans="2:21" ht="12.75" customHeight="1">
      <c r="B71" s="25" t="s">
        <v>16</v>
      </c>
      <c r="C71" s="26"/>
      <c r="D71" s="26"/>
      <c r="E71" s="27"/>
      <c r="F71" s="3"/>
      <c r="G71" s="1" t="s">
        <v>23</v>
      </c>
      <c r="H71" s="1">
        <v>13.7</v>
      </c>
      <c r="I71" s="1">
        <v>640</v>
      </c>
      <c r="J71" s="2">
        <f t="shared" ref="J71:J73" si="15">SUM(H71/1000*I71)</f>
        <v>8.7679999999999989</v>
      </c>
      <c r="L71" s="3"/>
      <c r="M71" s="3"/>
      <c r="N71" s="3"/>
      <c r="O71" s="3"/>
      <c r="P71" s="4"/>
      <c r="Q71" s="3"/>
      <c r="R71" s="4"/>
      <c r="S71" s="3"/>
      <c r="T71" s="3"/>
      <c r="U71" s="3"/>
    </row>
    <row r="72" spans="2:21" ht="13.5" customHeight="1">
      <c r="B72" s="1" t="s">
        <v>8</v>
      </c>
      <c r="C72" s="1">
        <v>13.5</v>
      </c>
      <c r="D72" s="1">
        <v>106.25</v>
      </c>
      <c r="E72" s="2">
        <f>SUM(C72/1000*D72)</f>
        <v>1.434375</v>
      </c>
      <c r="F72" s="3"/>
      <c r="G72" s="1" t="s">
        <v>0</v>
      </c>
      <c r="H72" s="1">
        <v>4</v>
      </c>
      <c r="I72" s="1">
        <v>71</v>
      </c>
      <c r="J72" s="2">
        <f t="shared" si="15"/>
        <v>0.28400000000000003</v>
      </c>
      <c r="L72" s="3"/>
      <c r="M72" s="3"/>
      <c r="N72" s="3"/>
      <c r="O72" s="3"/>
      <c r="P72" s="4"/>
      <c r="Q72" s="3"/>
      <c r="R72" s="4"/>
      <c r="S72" s="3"/>
      <c r="T72" s="3"/>
      <c r="U72" s="3"/>
    </row>
    <row r="73" spans="2:21" ht="10.5" customHeight="1">
      <c r="B73" s="1" t="s">
        <v>21</v>
      </c>
      <c r="C73" s="1">
        <v>10</v>
      </c>
      <c r="D73" s="1">
        <v>56.25</v>
      </c>
      <c r="E73" s="2">
        <f t="shared" ref="E73:E76" si="16">SUM(C73/1000*D73)</f>
        <v>0.5625</v>
      </c>
      <c r="F73" s="3"/>
      <c r="G73" s="1" t="s">
        <v>3</v>
      </c>
      <c r="H73" s="1">
        <v>4</v>
      </c>
      <c r="I73" s="1">
        <v>960</v>
      </c>
      <c r="J73" s="2">
        <f t="shared" si="15"/>
        <v>3.84</v>
      </c>
      <c r="L73" s="3"/>
      <c r="M73" s="3"/>
      <c r="N73" s="3"/>
      <c r="O73" s="3"/>
      <c r="P73" s="3"/>
      <c r="Q73" s="3"/>
      <c r="R73" s="3"/>
      <c r="S73" s="3"/>
      <c r="T73" s="3"/>
      <c r="U73" s="4"/>
    </row>
    <row r="74" spans="2:21" ht="14.25" customHeight="1">
      <c r="B74" s="1" t="s">
        <v>23</v>
      </c>
      <c r="C74" s="1">
        <v>11</v>
      </c>
      <c r="D74" s="1">
        <v>640</v>
      </c>
      <c r="E74" s="2">
        <f t="shared" si="16"/>
        <v>7.0399999999999991</v>
      </c>
      <c r="F74" s="3"/>
      <c r="G74" s="1"/>
      <c r="H74" s="1"/>
      <c r="I74" s="1"/>
      <c r="J74" s="2">
        <f>SUM(J70:J73)</f>
        <v>14.891999999999999</v>
      </c>
      <c r="L74" s="3"/>
      <c r="M74" s="3"/>
      <c r="N74" s="3"/>
      <c r="O74" s="3"/>
      <c r="P74" s="4"/>
      <c r="Q74" s="3"/>
      <c r="R74" s="3"/>
      <c r="S74" s="3"/>
      <c r="T74" s="3"/>
      <c r="U74" s="4"/>
    </row>
    <row r="75" spans="2:21" ht="11.25" customHeight="1">
      <c r="B75" s="1" t="s">
        <v>3</v>
      </c>
      <c r="C75" s="1">
        <v>4.5</v>
      </c>
      <c r="D75" s="1">
        <v>960</v>
      </c>
      <c r="E75" s="2">
        <f t="shared" si="16"/>
        <v>4.3199999999999994</v>
      </c>
      <c r="F75" s="3"/>
      <c r="G75" s="1" t="s">
        <v>5</v>
      </c>
      <c r="H75" s="1">
        <v>1</v>
      </c>
      <c r="I75" s="1">
        <v>390</v>
      </c>
      <c r="J75" s="1">
        <f>SUM(H75/1000*I75)</f>
        <v>0.39</v>
      </c>
      <c r="L75" s="3"/>
      <c r="M75" s="3"/>
      <c r="N75" s="3"/>
      <c r="O75" s="3"/>
      <c r="P75" s="3"/>
      <c r="Q75" s="3"/>
      <c r="R75" s="3"/>
      <c r="S75" s="3"/>
      <c r="T75" s="3"/>
      <c r="U75" s="4"/>
    </row>
    <row r="76" spans="2:21" ht="13.5" customHeight="1">
      <c r="B76" s="1" t="s">
        <v>0</v>
      </c>
      <c r="C76" s="1">
        <v>4.5</v>
      </c>
      <c r="D76" s="1">
        <v>71</v>
      </c>
      <c r="E76" s="2">
        <f t="shared" si="16"/>
        <v>0.31949999999999995</v>
      </c>
      <c r="F76" s="3"/>
      <c r="G76" s="1" t="s">
        <v>0</v>
      </c>
      <c r="H76" s="1">
        <v>15</v>
      </c>
      <c r="I76" s="1">
        <v>71</v>
      </c>
      <c r="J76" s="2">
        <f t="shared" ref="J76:J77" si="17">SUM(H76/1000*I76)</f>
        <v>1.0649999999999999</v>
      </c>
      <c r="L76" s="3"/>
      <c r="M76" s="3"/>
      <c r="N76" s="3"/>
      <c r="O76" s="3"/>
      <c r="P76" s="4"/>
      <c r="Q76" s="3"/>
      <c r="R76" s="3"/>
      <c r="S76" s="3"/>
      <c r="T76" s="3"/>
      <c r="U76" s="4"/>
    </row>
    <row r="77" spans="2:21" ht="13.5" customHeight="1">
      <c r="B77" s="1"/>
      <c r="C77" s="1"/>
      <c r="D77" s="1"/>
      <c r="E77" s="2">
        <f>SUM(E72:E76)</f>
        <v>13.676374999999998</v>
      </c>
      <c r="F77" s="3"/>
      <c r="G77" s="1" t="s">
        <v>6</v>
      </c>
      <c r="H77" s="1">
        <v>0.05</v>
      </c>
      <c r="I77" s="1">
        <v>7000</v>
      </c>
      <c r="J77" s="2">
        <f t="shared" si="17"/>
        <v>0.35000000000000003</v>
      </c>
      <c r="L77" s="3"/>
      <c r="M77" s="3"/>
      <c r="N77" s="3"/>
      <c r="O77" s="3"/>
      <c r="P77" s="4"/>
      <c r="Q77" s="3"/>
      <c r="R77" s="3"/>
      <c r="S77" s="3"/>
      <c r="T77" s="3"/>
      <c r="U77" s="4"/>
    </row>
    <row r="78" spans="2:21" ht="14.25" customHeight="1">
      <c r="B78" s="1" t="s">
        <v>5</v>
      </c>
      <c r="C78" s="1">
        <v>1</v>
      </c>
      <c r="D78" s="1">
        <v>390</v>
      </c>
      <c r="E78" s="1">
        <f>SUM(C78/1000*D78)</f>
        <v>0.39</v>
      </c>
      <c r="F78" s="3"/>
      <c r="G78" s="1"/>
      <c r="H78" s="1"/>
      <c r="I78" s="1"/>
      <c r="J78" s="2">
        <f>SUM(J75:J77)</f>
        <v>1.8050000000000002</v>
      </c>
      <c r="L78" s="23"/>
      <c r="M78" s="3"/>
      <c r="N78" s="3"/>
      <c r="O78" s="3"/>
      <c r="P78" s="4"/>
      <c r="Q78" s="3"/>
      <c r="R78" s="3"/>
      <c r="S78" s="3"/>
      <c r="T78" s="3"/>
      <c r="U78" s="3"/>
    </row>
    <row r="79" spans="2:21" ht="13.5" customHeight="1">
      <c r="B79" s="1" t="s">
        <v>0</v>
      </c>
      <c r="C79" s="1">
        <v>15</v>
      </c>
      <c r="D79" s="1">
        <v>71</v>
      </c>
      <c r="E79" s="2">
        <f t="shared" ref="E79:E80" si="18">SUM(C79/1000*D79)</f>
        <v>1.0649999999999999</v>
      </c>
      <c r="F79" s="3"/>
      <c r="G79" s="1" t="s">
        <v>24</v>
      </c>
      <c r="H79" s="1">
        <v>27.2</v>
      </c>
      <c r="I79" s="1">
        <v>78</v>
      </c>
      <c r="J79" s="2">
        <f>SUM(H79/1000*I79)</f>
        <v>2.1215999999999999</v>
      </c>
      <c r="L79" s="3"/>
      <c r="M79" s="3"/>
      <c r="N79" s="3"/>
      <c r="O79" s="3"/>
      <c r="P79" s="4"/>
      <c r="Q79" s="3"/>
      <c r="R79" s="3"/>
      <c r="S79" s="3"/>
      <c r="T79" s="3"/>
      <c r="U79" s="4"/>
    </row>
    <row r="80" spans="2:21" ht="13.5" customHeight="1">
      <c r="B80" s="1" t="s">
        <v>6</v>
      </c>
      <c r="C80" s="1">
        <v>0.05</v>
      </c>
      <c r="D80" s="1">
        <v>7000</v>
      </c>
      <c r="E80" s="2">
        <f t="shared" si="18"/>
        <v>0.35000000000000003</v>
      </c>
      <c r="F80" s="3"/>
      <c r="G80" s="22" t="s">
        <v>3</v>
      </c>
      <c r="H80" s="22">
        <v>8</v>
      </c>
      <c r="I80" s="22">
        <v>960</v>
      </c>
      <c r="J80" s="2">
        <f>SUM(H80/1000*I80)</f>
        <v>7.68</v>
      </c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2:21" ht="13.5" customHeight="1">
      <c r="B81" s="1"/>
      <c r="C81" s="1"/>
      <c r="D81" s="1"/>
      <c r="E81" s="2">
        <f>SUM(E78:E80)</f>
        <v>1.8050000000000002</v>
      </c>
      <c r="F81" s="3"/>
      <c r="G81" s="1"/>
      <c r="H81" s="1"/>
      <c r="I81" s="1"/>
      <c r="J81" s="2">
        <f>SUM(J74+J78+J79+J80)</f>
        <v>26.4986</v>
      </c>
      <c r="L81" s="3"/>
      <c r="M81" s="3"/>
      <c r="N81" s="3"/>
      <c r="O81" s="3"/>
      <c r="P81" s="4"/>
      <c r="Q81" s="3"/>
      <c r="R81" s="3"/>
      <c r="S81" s="3"/>
      <c r="T81" s="3"/>
      <c r="U81" s="4"/>
    </row>
    <row r="82" spans="2:21" ht="14.25" customHeight="1">
      <c r="B82" s="1" t="s">
        <v>24</v>
      </c>
      <c r="C82" s="1">
        <v>30</v>
      </c>
      <c r="D82" s="1">
        <v>78</v>
      </c>
      <c r="E82" s="2">
        <f>SUM(C82/1000*D82)</f>
        <v>2.34</v>
      </c>
      <c r="F82" s="3"/>
      <c r="G82" s="1"/>
      <c r="H82" s="1"/>
      <c r="I82" s="1"/>
      <c r="J82" s="2"/>
      <c r="L82" s="16"/>
      <c r="M82" s="16"/>
      <c r="N82" s="16"/>
      <c r="O82" s="16"/>
      <c r="P82" s="17"/>
      <c r="Q82" s="3"/>
      <c r="R82" s="3"/>
      <c r="S82" s="3"/>
      <c r="T82" s="3"/>
      <c r="U82" s="4"/>
    </row>
    <row r="83" spans="2:21" ht="13.5" customHeight="1">
      <c r="B83" s="1" t="s">
        <v>4</v>
      </c>
      <c r="C83" s="1">
        <v>11.73</v>
      </c>
      <c r="D83" s="1">
        <v>740</v>
      </c>
      <c r="E83" s="2">
        <f>SUM(C83/1000*D83)</f>
        <v>8.680200000000001</v>
      </c>
      <c r="F83" s="3"/>
      <c r="G83" s="1"/>
      <c r="H83" s="1"/>
      <c r="I83" s="1"/>
      <c r="J83" s="2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2:21" ht="10.5" customHeight="1">
      <c r="B84" s="1"/>
      <c r="C84" s="1"/>
      <c r="D84" s="1"/>
      <c r="E84" s="2">
        <f>SUM(E77+E81+E82+E83)</f>
        <v>26.501574999999995</v>
      </c>
      <c r="F84" s="3"/>
      <c r="G84" s="1"/>
      <c r="H84" s="1"/>
      <c r="I84" s="1"/>
      <c r="J84" s="2"/>
      <c r="L84" s="3"/>
      <c r="M84" s="3"/>
      <c r="N84" s="3"/>
      <c r="O84" s="3"/>
      <c r="P84" s="4"/>
      <c r="Q84" s="3"/>
      <c r="R84" s="3"/>
      <c r="S84" s="3"/>
      <c r="T84" s="3"/>
      <c r="U84" s="3"/>
    </row>
    <row r="85" spans="2:21" ht="12.75" customHeight="1">
      <c r="B85" s="1"/>
      <c r="C85" s="1"/>
      <c r="D85" s="1"/>
      <c r="E85" s="2"/>
      <c r="F85" s="3"/>
      <c r="G85" s="12"/>
      <c r="H85" s="12"/>
      <c r="I85" s="12"/>
      <c r="J85" s="12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2:21" ht="13.5" customHeight="1">
      <c r="B86" s="1"/>
      <c r="C86" s="1"/>
      <c r="D86" s="1"/>
      <c r="E86" s="2"/>
      <c r="F86" s="3"/>
      <c r="G86" s="1"/>
      <c r="H86" s="1"/>
      <c r="I86" s="1"/>
      <c r="J86" s="2"/>
      <c r="L86" s="3"/>
      <c r="M86" s="3"/>
      <c r="N86" s="3"/>
      <c r="O86" s="3"/>
      <c r="P86" s="4"/>
      <c r="Q86" s="3"/>
      <c r="R86" s="3"/>
      <c r="S86" s="3"/>
      <c r="T86" s="3"/>
      <c r="U86" s="3"/>
    </row>
    <row r="87" spans="2:21" ht="13.5" customHeight="1">
      <c r="B87" s="1"/>
      <c r="C87" s="1"/>
      <c r="D87" s="1"/>
      <c r="E87" s="2"/>
      <c r="F87" s="3"/>
      <c r="G87" s="1"/>
      <c r="H87" s="1"/>
      <c r="I87" s="1"/>
      <c r="J87" s="2"/>
      <c r="L87" s="3"/>
      <c r="M87" s="3"/>
      <c r="N87" s="3"/>
      <c r="O87" s="3"/>
      <c r="P87" s="4"/>
      <c r="Q87" s="3"/>
      <c r="R87" s="3"/>
      <c r="S87" s="3"/>
      <c r="T87" s="3"/>
      <c r="U87" s="3"/>
    </row>
    <row r="88" spans="2:21" ht="15" customHeight="1">
      <c r="B88" s="8"/>
      <c r="C88" s="8"/>
      <c r="D88" s="8"/>
      <c r="E88" s="9"/>
      <c r="F88" s="3"/>
      <c r="G88" s="1"/>
      <c r="H88" s="1"/>
      <c r="I88" s="1"/>
      <c r="J88" s="2"/>
      <c r="L88" s="3"/>
      <c r="M88" s="3"/>
      <c r="N88" s="3"/>
      <c r="O88" s="3"/>
      <c r="P88" s="4"/>
      <c r="Q88" s="3"/>
      <c r="R88" s="3"/>
      <c r="S88" s="3"/>
      <c r="T88" s="3"/>
      <c r="U88" s="3"/>
    </row>
    <row r="89" spans="2:21" ht="13.5" customHeight="1">
      <c r="B89" s="10"/>
      <c r="C89" s="10"/>
      <c r="D89" s="10"/>
      <c r="E89" s="11"/>
      <c r="F89" s="3"/>
      <c r="G89" s="1"/>
      <c r="H89" s="1"/>
      <c r="I89" s="1"/>
      <c r="J89" s="1"/>
      <c r="L89" s="3"/>
      <c r="M89" s="3"/>
      <c r="N89" s="3"/>
      <c r="O89" s="3"/>
      <c r="P89" s="4"/>
      <c r="Q89" s="3"/>
      <c r="R89" s="3"/>
      <c r="S89" s="3"/>
      <c r="T89" s="3"/>
      <c r="U89" s="3"/>
    </row>
    <row r="90" spans="2:21" ht="13.5" customHeight="1">
      <c r="B90" s="12"/>
      <c r="C90" s="12"/>
      <c r="D90" s="12"/>
      <c r="E90" s="13"/>
      <c r="F90" s="3"/>
      <c r="G90" s="1"/>
      <c r="H90" s="1"/>
      <c r="I90" s="1"/>
      <c r="J90" s="2"/>
      <c r="L90" s="3"/>
      <c r="M90" s="3"/>
      <c r="N90" s="3"/>
      <c r="O90" s="3"/>
      <c r="P90" s="4"/>
      <c r="Q90" s="3"/>
      <c r="R90" s="3"/>
      <c r="S90" s="3"/>
      <c r="T90" s="3"/>
      <c r="U90" s="3"/>
    </row>
    <row r="91" spans="2:21" ht="13.5" customHeight="1">
      <c r="B91" s="25" t="s">
        <v>17</v>
      </c>
      <c r="C91" s="26"/>
      <c r="D91" s="26"/>
      <c r="E91" s="27"/>
      <c r="F91" s="3"/>
      <c r="G91" s="1"/>
      <c r="H91" s="1"/>
      <c r="I91" s="1"/>
      <c r="J91" s="1"/>
      <c r="L91" s="3"/>
      <c r="M91" s="3"/>
      <c r="N91" s="3"/>
      <c r="O91" s="3"/>
      <c r="P91" s="4"/>
      <c r="Q91" s="3"/>
      <c r="R91" s="3"/>
      <c r="S91" s="3"/>
      <c r="T91" s="3"/>
      <c r="U91" s="3"/>
    </row>
    <row r="92" spans="2:21" ht="13.5" customHeight="1">
      <c r="B92" s="1" t="s">
        <v>26</v>
      </c>
      <c r="C92" s="1">
        <v>64.900000000000006</v>
      </c>
      <c r="D92" s="1">
        <v>230</v>
      </c>
      <c r="E92" s="2">
        <f>SUM(C92/1000*D92)</f>
        <v>14.927</v>
      </c>
      <c r="F92" s="3"/>
      <c r="G92" s="1"/>
      <c r="H92" s="1"/>
      <c r="I92" s="1"/>
      <c r="J92" s="2"/>
      <c r="M92" s="3"/>
      <c r="N92" s="3"/>
      <c r="O92" s="3"/>
      <c r="P92" s="4"/>
      <c r="Q92" s="3"/>
      <c r="R92" s="3"/>
      <c r="S92" s="3"/>
      <c r="T92" s="3"/>
      <c r="U92" s="3"/>
    </row>
    <row r="93" spans="2:21" ht="13.5" customHeight="1">
      <c r="B93" s="1" t="s">
        <v>27</v>
      </c>
      <c r="C93" s="1">
        <v>85.6</v>
      </c>
      <c r="D93" s="1">
        <v>60</v>
      </c>
      <c r="E93" s="2">
        <f t="shared" ref="E93:E96" si="19">SUM(C93/1000*D93)</f>
        <v>5.1360000000000001</v>
      </c>
      <c r="F93" s="3"/>
      <c r="G93" s="1"/>
      <c r="H93" s="1"/>
      <c r="I93" s="1"/>
      <c r="J93" s="2"/>
      <c r="M93" s="3"/>
      <c r="N93" s="3"/>
      <c r="O93" s="3"/>
      <c r="P93" s="4"/>
      <c r="Q93" s="3"/>
      <c r="R93" s="3"/>
      <c r="S93" s="3"/>
      <c r="T93" s="3"/>
      <c r="U93" s="3"/>
    </row>
    <row r="94" spans="2:21" ht="13.5" customHeight="1">
      <c r="B94" s="1" t="s">
        <v>25</v>
      </c>
      <c r="C94" s="1">
        <v>14</v>
      </c>
      <c r="D94" s="1">
        <v>40</v>
      </c>
      <c r="E94" s="2">
        <f t="shared" si="19"/>
        <v>0.56000000000000005</v>
      </c>
      <c r="F94" s="3"/>
      <c r="G94" s="3"/>
      <c r="H94" s="3"/>
      <c r="I94" s="3"/>
      <c r="J94" s="4"/>
      <c r="M94" s="3"/>
      <c r="N94" s="3"/>
      <c r="O94" s="3"/>
      <c r="P94" s="4"/>
      <c r="Q94" s="3"/>
      <c r="R94" s="3"/>
      <c r="S94" s="3"/>
      <c r="T94" s="3"/>
      <c r="U94" s="3"/>
    </row>
    <row r="95" spans="2:21" ht="13.5" customHeight="1">
      <c r="B95" s="1" t="s">
        <v>28</v>
      </c>
      <c r="C95" s="1">
        <v>1.7</v>
      </c>
      <c r="D95" s="1">
        <v>150</v>
      </c>
      <c r="E95" s="2">
        <f t="shared" si="19"/>
        <v>0.255</v>
      </c>
      <c r="F95" s="3"/>
      <c r="G95" s="3"/>
      <c r="H95" s="3"/>
      <c r="I95" s="3"/>
      <c r="J95" s="4"/>
      <c r="M95" s="3"/>
      <c r="N95" s="3"/>
      <c r="O95" s="3"/>
      <c r="P95" s="3"/>
      <c r="Q95" s="3"/>
      <c r="R95" s="3"/>
      <c r="S95" s="3"/>
      <c r="T95" s="3"/>
      <c r="U95" s="3"/>
    </row>
    <row r="96" spans="2:21" ht="13.5" customHeight="1">
      <c r="B96" s="1" t="s">
        <v>29</v>
      </c>
      <c r="C96" s="1">
        <v>8</v>
      </c>
      <c r="D96" s="1">
        <v>46</v>
      </c>
      <c r="E96" s="2">
        <f t="shared" si="19"/>
        <v>0.36799999999999999</v>
      </c>
      <c r="F96" s="3"/>
      <c r="G96" s="3"/>
      <c r="H96" s="3"/>
      <c r="I96" s="3"/>
      <c r="J96" s="4"/>
      <c r="M96" s="3"/>
      <c r="N96" s="3"/>
      <c r="O96" s="3"/>
      <c r="P96" s="4"/>
      <c r="Q96" s="3"/>
      <c r="R96" s="3"/>
      <c r="S96" s="3"/>
      <c r="T96" s="3"/>
      <c r="U96" s="3"/>
    </row>
    <row r="97" spans="2:21" ht="13.5" customHeight="1">
      <c r="B97" s="1" t="s">
        <v>20</v>
      </c>
      <c r="C97" s="1">
        <v>2.6</v>
      </c>
      <c r="D97" s="1">
        <v>157.61000000000001</v>
      </c>
      <c r="E97" s="2">
        <f>SUM(C97/1000*D97)</f>
        <v>0.40978600000000004</v>
      </c>
      <c r="F97" s="3"/>
      <c r="G97" s="3"/>
      <c r="H97" s="3"/>
      <c r="I97" s="3"/>
      <c r="J97" s="4"/>
      <c r="M97" s="3"/>
      <c r="N97" s="3"/>
      <c r="O97" s="3"/>
      <c r="P97" s="3"/>
      <c r="Q97" s="3"/>
      <c r="R97" s="3"/>
      <c r="S97" s="3"/>
      <c r="T97" s="3"/>
      <c r="U97" s="3"/>
    </row>
    <row r="98" spans="2:21" ht="14.25" customHeight="1">
      <c r="B98" s="1" t="s">
        <v>30</v>
      </c>
      <c r="C98" s="1">
        <v>0.8</v>
      </c>
      <c r="D98" s="1">
        <v>45</v>
      </c>
      <c r="E98" s="2">
        <f t="shared" ref="E98:E99" si="20">SUM(C98/1000*D98)</f>
        <v>3.6000000000000004E-2</v>
      </c>
      <c r="F98" s="3"/>
      <c r="G98" s="3"/>
      <c r="H98" s="3"/>
      <c r="I98" s="3"/>
      <c r="J98" s="3"/>
      <c r="M98" s="3"/>
      <c r="N98" s="3"/>
      <c r="O98" s="3"/>
      <c r="P98" s="4"/>
      <c r="Q98" s="3"/>
      <c r="R98" s="3"/>
      <c r="S98" s="3"/>
      <c r="T98" s="3"/>
      <c r="U98" s="3"/>
    </row>
    <row r="99" spans="2:21" ht="12.75" customHeight="1">
      <c r="B99" s="1" t="s">
        <v>1</v>
      </c>
      <c r="C99" s="1">
        <v>0.5</v>
      </c>
      <c r="D99" s="1">
        <v>18.5</v>
      </c>
      <c r="E99" s="1">
        <f t="shared" si="20"/>
        <v>9.2499999999999995E-3</v>
      </c>
      <c r="F99" s="3"/>
      <c r="G99" s="3"/>
      <c r="H99" s="3"/>
      <c r="I99" s="3"/>
      <c r="J99" s="3"/>
      <c r="M99" s="3"/>
      <c r="N99" s="3"/>
      <c r="O99" s="3"/>
      <c r="P99" s="4"/>
      <c r="Q99" s="3"/>
      <c r="R99" s="3"/>
      <c r="S99" s="3"/>
      <c r="T99" s="3"/>
      <c r="U99" s="3"/>
    </row>
    <row r="100" spans="2:21" ht="13.5" customHeight="1">
      <c r="B100" s="1"/>
      <c r="C100" s="1"/>
      <c r="D100" s="1"/>
      <c r="E100" s="2">
        <f>SUM(E92:E99)</f>
        <v>21.701035999999998</v>
      </c>
      <c r="F100" s="3"/>
      <c r="G100" s="3"/>
      <c r="H100" s="3"/>
      <c r="I100" s="3"/>
      <c r="J100" s="3"/>
      <c r="M100" s="3"/>
      <c r="N100" s="3"/>
      <c r="O100" s="3"/>
      <c r="P100" s="4"/>
      <c r="Q100" s="3"/>
      <c r="R100" s="3"/>
      <c r="S100" s="3"/>
      <c r="T100" s="3"/>
      <c r="U100" s="3"/>
    </row>
    <row r="101" spans="2:21" ht="11.25" customHeight="1">
      <c r="B101" s="1" t="s">
        <v>5</v>
      </c>
      <c r="C101" s="1">
        <v>1</v>
      </c>
      <c r="D101" s="1">
        <v>390</v>
      </c>
      <c r="E101" s="1">
        <f>SUM(C101/1000*D101)</f>
        <v>0.39</v>
      </c>
      <c r="F101" s="3"/>
      <c r="G101" s="3"/>
      <c r="H101" s="3"/>
      <c r="I101" s="3"/>
      <c r="J101" s="3"/>
      <c r="M101" s="3"/>
      <c r="N101" s="3"/>
      <c r="O101" s="3"/>
      <c r="P101" s="4"/>
      <c r="Q101" s="3"/>
      <c r="R101" s="3"/>
      <c r="S101" s="3"/>
      <c r="T101" s="3"/>
      <c r="U101" s="3"/>
    </row>
    <row r="102" spans="2:21" ht="12" customHeight="1">
      <c r="B102" s="1" t="s">
        <v>0</v>
      </c>
      <c r="C102" s="1">
        <v>15</v>
      </c>
      <c r="D102" s="1">
        <v>71</v>
      </c>
      <c r="E102" s="2">
        <f t="shared" ref="E102:E103" si="21">SUM(C102/1000*D102)</f>
        <v>1.0649999999999999</v>
      </c>
    </row>
    <row r="103" spans="2:21" ht="12.75" customHeight="1">
      <c r="B103" s="1" t="s">
        <v>6</v>
      </c>
      <c r="C103" s="1">
        <v>0.05</v>
      </c>
      <c r="D103" s="1">
        <v>7000</v>
      </c>
      <c r="E103" s="2">
        <f t="shared" si="21"/>
        <v>0.35000000000000003</v>
      </c>
    </row>
    <row r="104" spans="2:21" ht="14.25" customHeight="1">
      <c r="B104" s="1"/>
      <c r="C104" s="1"/>
      <c r="D104" s="1"/>
      <c r="E104" s="2">
        <f>SUM(E101:E103)</f>
        <v>1.8050000000000002</v>
      </c>
    </row>
    <row r="105" spans="2:21">
      <c r="B105" s="1" t="s">
        <v>7</v>
      </c>
      <c r="C105" s="1">
        <v>47.5</v>
      </c>
      <c r="D105" s="1">
        <v>63</v>
      </c>
      <c r="E105" s="2">
        <f>SUM(C105/1000*D105)</f>
        <v>2.9925000000000002</v>
      </c>
    </row>
    <row r="106" spans="2:21">
      <c r="B106" s="1"/>
      <c r="C106" s="1"/>
      <c r="D106" s="1"/>
      <c r="E106" s="2"/>
    </row>
    <row r="107" spans="2:21">
      <c r="B107" s="1"/>
      <c r="C107" s="1"/>
      <c r="D107" s="1"/>
      <c r="E107" s="2">
        <f>SUM(E100+E104+E105)</f>
        <v>26.498535999999998</v>
      </c>
    </row>
  </sheetData>
  <mergeCells count="13">
    <mergeCell ref="L36:O36"/>
    <mergeCell ref="L67:O67"/>
    <mergeCell ref="B91:E91"/>
    <mergeCell ref="B2:E2"/>
    <mergeCell ref="G2:J2"/>
    <mergeCell ref="B54:E54"/>
    <mergeCell ref="G54:J54"/>
    <mergeCell ref="G18:J18"/>
    <mergeCell ref="G37:J37"/>
    <mergeCell ref="B15:E15"/>
    <mergeCell ref="G69:J69"/>
    <mergeCell ref="B71:E71"/>
    <mergeCell ref="B34:E3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Melkosoft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</dc:creator>
  <cp:lastModifiedBy>Ирина</cp:lastModifiedBy>
  <cp:lastPrinted>2019-12-25T08:24:36Z</cp:lastPrinted>
  <dcterms:created xsi:type="dcterms:W3CDTF">2017-08-16T05:58:46Z</dcterms:created>
  <dcterms:modified xsi:type="dcterms:W3CDTF">2025-04-14T08:57:33Z</dcterms:modified>
</cp:coreProperties>
</file>